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C066\Desktop\INFORMACION DE CARGA 2023\INFORMACION DE CARGA JULIO\"/>
    </mc:Choice>
  </mc:AlternateContent>
  <bookViews>
    <workbookView xWindow="0" yWindow="0" windowWidth="20035" windowHeight="6486"/>
  </bookViews>
  <sheets>
    <sheet name="JULIO" sheetId="2" r:id="rId1"/>
  </sheets>
  <definedNames>
    <definedName name="_xlnm.Print_Area" localSheetId="0">JULIO!$A$1:$O$97</definedName>
    <definedName name="_xlnm.Print_Titles" localSheetId="0">JULIO!$1:$6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H12" i="2"/>
  <c r="I13" i="2"/>
  <c r="H14" i="2"/>
  <c r="H15" i="2"/>
  <c r="H17" i="2"/>
  <c r="H18" i="2"/>
  <c r="H19" i="2"/>
  <c r="I20" i="2"/>
  <c r="I22" i="2"/>
  <c r="I24" i="2"/>
  <c r="I28" i="2"/>
  <c r="H31" i="2"/>
  <c r="H32" i="2"/>
  <c r="I37" i="2"/>
  <c r="I39" i="2"/>
  <c r="I41" i="2"/>
  <c r="I45" i="2"/>
  <c r="I49" i="2"/>
  <c r="I51" i="2"/>
  <c r="I53" i="2"/>
  <c r="I55" i="2"/>
  <c r="I57" i="2"/>
  <c r="I59" i="2"/>
  <c r="I61" i="2"/>
  <c r="I63" i="2"/>
  <c r="I9" i="2" l="1"/>
  <c r="I47" i="2"/>
  <c r="I11" i="2"/>
  <c r="I33" i="2"/>
  <c r="I16" i="2"/>
  <c r="I30" i="2"/>
  <c r="I7" i="2"/>
  <c r="I43" i="2"/>
  <c r="I35" i="2"/>
  <c r="I26" i="2"/>
</calcChain>
</file>

<file path=xl/sharedStrings.xml><?xml version="1.0" encoding="utf-8"?>
<sst xmlns="http://schemas.openxmlformats.org/spreadsheetml/2006/main" count="205" uniqueCount="102">
  <si>
    <t>FAISM</t>
  </si>
  <si>
    <t>no</t>
  </si>
  <si>
    <t xml:space="preserve">CONTRATACION </t>
  </si>
  <si>
    <t xml:space="preserve">FONDOS MUNICPALES </t>
  </si>
  <si>
    <t>Ing. Miguel Antonio Gutiérrez Peña</t>
  </si>
  <si>
    <t>Trabajos de obras emergentes de rencauzamiento y proteccion de los margenes de rios y arrollos.</t>
  </si>
  <si>
    <t>AGREGADOS RT S.A. DE C.V.</t>
  </si>
  <si>
    <t>PV/DOP/AD/30/23</t>
  </si>
  <si>
    <t xml:space="preserve">Arq. Jaime </t>
  </si>
  <si>
    <t>Rencauzamiento y conservacion de taludes en rio Pitillal, en Puerto Vallarta.</t>
  </si>
  <si>
    <t>ALTA TORSION CONSTRUCCIONES S.A. DE C.V.</t>
  </si>
  <si>
    <t>PV/DOP/AD/29/23</t>
  </si>
  <si>
    <t>Desazolve de aguas arriba del rio Pitillal, en Puerto Vallarta.</t>
  </si>
  <si>
    <t>CONSTRUCCION Y EDIFICACION INTEGRAL PAOMI  S.A. DE C.V.</t>
  </si>
  <si>
    <t>PV/DOP/AD/28/23</t>
  </si>
  <si>
    <t>Mantenimiento y conservacion de arroyos en Puerto Vallarta.</t>
  </si>
  <si>
    <t>ACARREOS Y MAQUINARIA R.T. S.A. DE C.V.</t>
  </si>
  <si>
    <t>PV/DOP/AD/27/23</t>
  </si>
  <si>
    <t>Mantenimiento y limpieza de canales revestidos, en Puerto Vallarta.</t>
  </si>
  <si>
    <t>MAGSS CONSTRUCCIONES S.A. DE C.V.</t>
  </si>
  <si>
    <t>PV/DOP/AD/26/23</t>
  </si>
  <si>
    <t>Ing. Grovanni Octavio Lopez Cobarruvias</t>
  </si>
  <si>
    <t>Pavimentación a base de empedrado ahogado en mortero con huellas de concreto estriado en calle puerto Tampico entre calle del perfume y calle orquídea, col. del mar.</t>
  </si>
  <si>
    <t>GERANIOS ARQUINGENIEROS S.A DE C.V.</t>
  </si>
  <si>
    <t>PV/DOP/CSS/21/23</t>
  </si>
  <si>
    <t>FONDOS MUNICPALES-ICUS MPO</t>
  </si>
  <si>
    <t>Ing. Sergio iván López Cruz</t>
  </si>
  <si>
    <t>Construcción de muros perimetrales en panteones municipales, panteón el Progreso, panteón municipal Ixtapa y panteón la Moderna.</t>
  </si>
  <si>
    <t>GRUPO INMOBILIARIO SKARN S.A. DE C.V.</t>
  </si>
  <si>
    <t>PV/DOP/CSS/17/23</t>
  </si>
  <si>
    <t>Construcción de cubiertas para escuelas (domos) en 1- Escuela Primaria Benito Juárez, colonia Buenos Aires, 2- Escuela Secundaria no.15, fracc. Fluvial Vallarta, 3- Escuela Secundaria Técnica 132, colonia el Mangal.</t>
  </si>
  <si>
    <t>PV/DOP/CSS/11/23</t>
  </si>
  <si>
    <t>Ing. Diego Romualdo Macedo Mora</t>
  </si>
  <si>
    <t>Construcción de cuarto adicional, con superficie de 12 m2, varias colonias. 58 unidades</t>
  </si>
  <si>
    <t>PV/DOP/CSS/10/23</t>
  </si>
  <si>
    <t>Rehabilitación de red de agua potable de la calle ecuador entre calle las Américas y calle San Salvador, colonia 5 de diciembre.</t>
  </si>
  <si>
    <t>INGENIERIA Y CONSTRUCCIONES ANROL S.A. DE C.V.</t>
  </si>
  <si>
    <t>PV/DOP/CSS/16/23</t>
  </si>
  <si>
    <t>Rehabilitación de red de drenaje sanitario de la calle ecuador entre calle las Américas y calle San Salvador, colonia 5 de diciembre.</t>
  </si>
  <si>
    <t>PV/DOP/CSS/15/23</t>
  </si>
  <si>
    <t>Rehabilitación de red de agua potable de la calle Benemérito de las Américas entre av. Francisco Villa y calle paseo de la Viena, colonia la Vena.</t>
  </si>
  <si>
    <t>GAREY CONSTRUCCIONES S.A. DE C.V.</t>
  </si>
  <si>
    <t>PV/DOP/CSS/14/23</t>
  </si>
  <si>
    <t>Rehabilitación de red de drenaje sanitario de la calle Benemérito de las Américas entre av. Francisco Villa y calle paseo de la Viena, colonia la Vena.</t>
  </si>
  <si>
    <t>PV/DOP/CSS/13/23</t>
  </si>
  <si>
    <t>FONDOS MUNICPALES-ICUS DISTRITO</t>
  </si>
  <si>
    <t>Pavimentación a base de asfalto de avenida Tamaulipas entre Av. México y calle durango, colonia Mojoneras.</t>
  </si>
  <si>
    <t xml:space="preserve">MICHAEL ALBERTO SANCHEZ GONZALEZ </t>
  </si>
  <si>
    <t>PV/DOP/CSS/08/23</t>
  </si>
  <si>
    <t>Pavimentación a base de asfalto en calle corregidora entre av. francisco villa y est 0+ 168.18, col. Valentín Gómez farias.</t>
  </si>
  <si>
    <t>CONSTRUCCIONES Y REMODELACIONES EMOTION S.A. DE C.V.</t>
  </si>
  <si>
    <t>PV/DOP/CSS/04/23</t>
  </si>
  <si>
    <t>si</t>
  </si>
  <si>
    <t>TERMINADA</t>
  </si>
  <si>
    <t>Obras sanitarias de calle Corregidora entre c. Francisco Villa y Est. 0+168.18, col Valentín Gómez Farias</t>
  </si>
  <si>
    <t>PV/DOP/AD/04/23</t>
  </si>
  <si>
    <t>PROCESO</t>
  </si>
  <si>
    <t xml:space="preserve">Obras hidráulicas-sanitarias de calle pavo real entre calles paseo del marlín y ruiseñor, col. las Aralias.  </t>
  </si>
  <si>
    <t>PV/DOP/AD/03/23</t>
  </si>
  <si>
    <t>Pavimentación a base de concreto hidráulico de la calle pavo real, entre av. paseo del marlín y c. ruiseñor, col. las Aralias</t>
  </si>
  <si>
    <t>PV/DOP/CSS/01/23</t>
  </si>
  <si>
    <t>Mantenimiento, conservación y limpia de arroyos, Puerto Vallarta.</t>
  </si>
  <si>
    <t>CLAUDIA LIZETH CURIEL GARCIA</t>
  </si>
  <si>
    <t>PV/DOP/CSS/12/23</t>
  </si>
  <si>
    <t>Pavimentación a base de concreto hidráulico de la calle playa grande, en colonia la primavera.</t>
  </si>
  <si>
    <t>PV/DOP/CSS/06/23</t>
  </si>
  <si>
    <t>Carriles de incorporación en av. México a base de concreto hidráulico, tramo 1: entre c. Ramón Ibarra Glz. y Av. las Palmas, col las mojoneras; tramo 2: entre c. UNIVA y c. Tec de Monterrey, col. villas universidad.</t>
  </si>
  <si>
    <t>INCOMAQ, S.A. DE C.V</t>
  </si>
  <si>
    <t>PV/DOP/CSS/03/23</t>
  </si>
  <si>
    <t>Construccion de rampa para discapacitados en presidencia municipal entre plaza de armas y calle iturbide, colonia centro"</t>
  </si>
  <si>
    <t>JUAN CARLOS GARCIA PULIDO</t>
  </si>
  <si>
    <t>PV/DOP/AD/02/23</t>
  </si>
  <si>
    <t>Pavimentacion a base de empedrado ahogado ecologico y huellas de concreto en calle Constitucion en las Palmas, Etapa 1</t>
  </si>
  <si>
    <t>GRUPO CONSTRUCTOR REAL DEL ROSARIO</t>
  </si>
  <si>
    <t>PV/DOP/CSS/15/22</t>
  </si>
  <si>
    <t>Pavimentacion en concreto hidraulico de Av. Las Palmas, cuerpo oriente etapa 2</t>
  </si>
  <si>
    <t>ARQ. MARTHA ALICIA IBARRA CAMBERO</t>
  </si>
  <si>
    <t>PV/DOP/CSS/08/22</t>
  </si>
  <si>
    <t>Rehabilitacion de carpeta asfaltica en avenidas secundarias, de Puerto Vallarta</t>
  </si>
  <si>
    <t>SERVINTEGRADORA PAVIMENTACION TOTAL 
SOCIEDAD POR ACCIONES SIMPLIFICADAS (SAS) DE C.V</t>
  </si>
  <si>
    <t>PV/DOP/CSS/05/21</t>
  </si>
  <si>
    <t>Rehabilitacion de bocas de tormenta en calle republica de ecuador col. Lomas del calvario  (la lija) y vialidades principales</t>
  </si>
  <si>
    <t>PV/DOP/AD/01/23</t>
  </si>
  <si>
    <t>Estudios de laboratorio, mecanica de suelos y calidad de las obras publicas que ejecute la direccion de obras publicas</t>
  </si>
  <si>
    <t>LEPICCSA</t>
  </si>
  <si>
    <t>PV/DOP/AD/33/22</t>
  </si>
  <si>
    <t>Contrato / Convenio Firmado</t>
  </si>
  <si>
    <t>Estatus</t>
  </si>
  <si>
    <t>Fecha de Contrato</t>
  </si>
  <si>
    <t>Fecha de Termino Programa de Obra</t>
  </si>
  <si>
    <t>Fecha de Inicio Programa de Obra</t>
  </si>
  <si>
    <t>% Avance Físico</t>
  </si>
  <si>
    <t>% Avance Financiero</t>
  </si>
  <si>
    <t>% Anticipo</t>
  </si>
  <si>
    <t>Tipo de Recurso</t>
  </si>
  <si>
    <t>Monto Contratado</t>
  </si>
  <si>
    <t>Residente de Obra</t>
  </si>
  <si>
    <t>Descripción de Obra</t>
  </si>
  <si>
    <t>Empresa</t>
  </si>
  <si>
    <t xml:space="preserve">Número de Obra </t>
  </si>
  <si>
    <t>Núméro</t>
  </si>
  <si>
    <t xml:space="preserve">BENEFICIARIOS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</si>
</sst>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_-* #,##0.0000_-;\-* #,##0.0000_-;_-* &quot;-&quot;??_-;_-@_-"/>
    <numFmt numFmtId="166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color rgb="FF000000"/>
      <name val="Arial"/>
      <family val="2"/>
    </font>
    <font>
      <sz val="7.6"/>
      <name val="Arial"/>
      <family val="2"/>
    </font>
    <font>
      <sz val="6.5"/>
      <name val="Arial"/>
      <family val="2"/>
    </font>
    <font>
      <sz val="7.5"/>
      <name val="Arial"/>
      <family val="2"/>
    </font>
    <font>
      <sz val="5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165" fontId="3" fillId="0" borderId="0" xfId="1" applyNumberFormat="1" applyFont="1"/>
    <xf numFmtId="43" fontId="3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4" fontId="3" fillId="0" borderId="0" xfId="2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44" fontId="4" fillId="0" borderId="1" xfId="2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5" fontId="3" fillId="0" borderId="0" xfId="1" applyNumberFormat="1" applyFont="1" applyAlignment="1">
      <alignment vertical="center"/>
    </xf>
    <xf numFmtId="43" fontId="3" fillId="0" borderId="0" xfId="1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43" fontId="3" fillId="0" borderId="0" xfId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0" fontId="6" fillId="0" borderId="0" xfId="0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164" fontId="2" fillId="0" borderId="0" xfId="1" applyNumberFormat="1" applyFont="1" applyAlignment="1">
      <alignment horizontal="center"/>
    </xf>
    <xf numFmtId="165" fontId="2" fillId="0" borderId="0" xfId="1" applyNumberFormat="1" applyFont="1"/>
    <xf numFmtId="0" fontId="8" fillId="0" borderId="0" xfId="0" applyFont="1" applyFill="1"/>
    <xf numFmtId="0" fontId="8" fillId="0" borderId="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65" fontId="8" fillId="0" borderId="1" xfId="1" applyNumberFormat="1" applyFont="1" applyFill="1" applyBorder="1"/>
    <xf numFmtId="43" fontId="8" fillId="0" borderId="1" xfId="1" applyFont="1" applyFill="1" applyBorder="1" applyAlignment="1">
      <alignment horizontal="center"/>
    </xf>
    <xf numFmtId="44" fontId="4" fillId="0" borderId="1" xfId="2" applyFont="1" applyFill="1" applyBorder="1"/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vertical="center" textRotation="90" wrapText="1"/>
    </xf>
    <xf numFmtId="0" fontId="8" fillId="0" borderId="0" xfId="0" applyFont="1" applyFill="1" applyAlignment="1">
      <alignment vertical="center"/>
    </xf>
    <xf numFmtId="44" fontId="11" fillId="0" borderId="1" xfId="0" applyNumberFormat="1" applyFont="1" applyFill="1" applyBorder="1" applyAlignment="1">
      <alignment horizontal="center" vertical="center" wrapText="1"/>
    </xf>
    <xf numFmtId="44" fontId="11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 shrinkToFit="1"/>
    </xf>
    <xf numFmtId="166" fontId="10" fillId="0" borderId="3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shrinkToFit="1"/>
    </xf>
    <xf numFmtId="1" fontId="14" fillId="0" borderId="3" xfId="0" applyNumberFormat="1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4" fontId="5" fillId="0" borderId="2" xfId="2" applyFont="1" applyFill="1" applyBorder="1" applyAlignment="1">
      <alignment horizontal="center" vertical="center"/>
    </xf>
    <xf numFmtId="44" fontId="5" fillId="0" borderId="3" xfId="2" applyFont="1" applyFill="1" applyBorder="1" applyAlignment="1">
      <alignment horizontal="center" vertical="center"/>
    </xf>
    <xf numFmtId="43" fontId="8" fillId="2" borderId="2" xfId="1" applyFont="1" applyFill="1" applyBorder="1" applyAlignment="1">
      <alignment horizontal="center" vertical="center" wrapText="1"/>
    </xf>
    <xf numFmtId="43" fontId="8" fillId="2" borderId="3" xfId="1" applyFont="1" applyFill="1" applyBorder="1" applyAlignment="1">
      <alignment horizontal="center" vertical="center" wrapText="1"/>
    </xf>
    <xf numFmtId="2" fontId="4" fillId="0" borderId="2" xfId="3" applyNumberFormat="1" applyFont="1" applyFill="1" applyBorder="1" applyAlignment="1">
      <alignment horizontal="center" vertical="center"/>
    </xf>
    <xf numFmtId="2" fontId="4" fillId="0" borderId="3" xfId="3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1" fontId="4" fillId="0" borderId="3" xfId="1" applyNumberFormat="1" applyFont="1" applyFill="1" applyBorder="1" applyAlignment="1">
      <alignment horizontal="center" vertical="center"/>
    </xf>
    <xf numFmtId="166" fontId="10" fillId="0" borderId="4" xfId="0" applyNumberFormat="1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44" fontId="5" fillId="0" borderId="4" xfId="2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 wrapText="1"/>
    </xf>
    <xf numFmtId="2" fontId="4" fillId="0" borderId="4" xfId="3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3" fontId="8" fillId="5" borderId="2" xfId="1" applyFont="1" applyFill="1" applyBorder="1" applyAlignment="1">
      <alignment horizontal="center" vertical="center" wrapText="1"/>
    </xf>
    <xf numFmtId="43" fontId="8" fillId="5" borderId="3" xfId="1" applyFont="1" applyFill="1" applyBorder="1" applyAlignment="1">
      <alignment horizontal="center" vertical="center" wrapText="1"/>
    </xf>
    <xf numFmtId="43" fontId="8" fillId="3" borderId="2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 wrapText="1"/>
    </xf>
    <xf numFmtId="43" fontId="8" fillId="3" borderId="4" xfId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3" fontId="8" fillId="4" borderId="2" xfId="1" applyFont="1" applyFill="1" applyBorder="1" applyAlignment="1">
      <alignment horizontal="center" vertical="center" wrapText="1"/>
    </xf>
    <xf numFmtId="43" fontId="8" fillId="4" borderId="3" xfId="1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633096</xdr:colOff>
      <xdr:row>0</xdr:row>
      <xdr:rowOff>194579</xdr:rowOff>
    </xdr:from>
    <xdr:ext cx="3525652" cy="1278283"/>
    <xdr:pic>
      <xdr:nvPicPr>
        <xdr:cNvPr id="2" name="Imagen 1">
          <a:extLst>
            <a:ext uri="{FF2B5EF4-FFF2-40B4-BE49-F238E27FC236}">
              <a16:creationId xmlns="" xmlns:a16="http://schemas.microsoft.com/office/drawing/2014/main" id="{57AAB781-AC8B-4377-AC9E-475D86B09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4719" y="194579"/>
          <a:ext cx="3525652" cy="1278283"/>
        </a:xfrm>
        <a:prstGeom prst="rect">
          <a:avLst/>
        </a:prstGeom>
        <a:effectLst>
          <a:glow rad="114300">
            <a:srgbClr val="760000"/>
          </a:glow>
          <a:reflection stA="45000" endPos="15000" dir="5400000" sy="-100000" algn="bl" rotWithShape="0"/>
          <a:softEdge rad="0"/>
        </a:effectLst>
      </xdr:spPr>
    </xdr:pic>
    <xdr:clientData/>
  </xdr:oneCellAnchor>
  <xdr:oneCellAnchor>
    <xdr:from>
      <xdr:col>2</xdr:col>
      <xdr:colOff>215900</xdr:colOff>
      <xdr:row>0</xdr:row>
      <xdr:rowOff>133350</xdr:rowOff>
    </xdr:from>
    <xdr:ext cx="1274996" cy="1385744"/>
    <xdr:pic>
      <xdr:nvPicPr>
        <xdr:cNvPr id="4" name="Imagen 3" descr="Cuadrado&#10;&#10;Descripción generada automáticamente">
          <a:extLst>
            <a:ext uri="{FF2B5EF4-FFF2-40B4-BE49-F238E27FC236}">
              <a16:creationId xmlns="" xmlns:a16="http://schemas.microsoft.com/office/drawing/2014/main" id="{5C9D611B-9DAD-461E-967A-9A184E446A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9771" y="133350"/>
          <a:ext cx="1274996" cy="1385744"/>
        </a:xfrm>
        <a:prstGeom prst="rect">
          <a:avLst/>
        </a:prstGeom>
        <a:effectLst>
          <a:outerShdw blurRad="50800" dist="50800" dir="5400000" sx="1000" sy="1000" algn="ctr" rotWithShape="0">
            <a:srgbClr val="000000"/>
          </a:outerShdw>
        </a:effectLst>
      </xdr:spPr>
    </xdr:pic>
    <xdr:clientData/>
  </xdr:oneCellAnchor>
  <xdr:twoCellAnchor>
    <xdr:from>
      <xdr:col>3</xdr:col>
      <xdr:colOff>1868700</xdr:colOff>
      <xdr:row>0</xdr:row>
      <xdr:rowOff>136308</xdr:rowOff>
    </xdr:from>
    <xdr:to>
      <xdr:col>6</xdr:col>
      <xdr:colOff>681540</xdr:colOff>
      <xdr:row>4</xdr:row>
      <xdr:rowOff>408924</xdr:rowOff>
    </xdr:to>
    <xdr:sp macro="" textlink="">
      <xdr:nvSpPr>
        <xdr:cNvPr id="5" name="Rectángulo 4">
          <a:extLst>
            <a:ext uri="{FF2B5EF4-FFF2-40B4-BE49-F238E27FC236}">
              <a16:creationId xmlns="" xmlns:a16="http://schemas.microsoft.com/office/drawing/2014/main" id="{2A468F34-7232-4356-9C0A-6EB662A9E671}"/>
            </a:ext>
          </a:extLst>
        </xdr:cNvPr>
        <xdr:cNvSpPr/>
      </xdr:nvSpPr>
      <xdr:spPr>
        <a:xfrm>
          <a:off x="4503990" y="136308"/>
          <a:ext cx="5355627" cy="1385799"/>
        </a:xfrm>
        <a:prstGeom prst="rect">
          <a:avLst/>
        </a:prstGeom>
        <a:solidFill>
          <a:schemeClr val="bg1"/>
        </a:solidFill>
        <a:ln>
          <a:solidFill>
            <a:srgbClr val="760000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1600" b="1" cap="none" spc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H. Ayuntamiento Constitucional de Puerto Vallarta, Jalisco.</a:t>
          </a:r>
        </a:p>
        <a:p>
          <a:pPr algn="ctr"/>
          <a:r>
            <a:rPr lang="es-MX" sz="1600" b="1" cap="none" spc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2021-2024</a:t>
          </a:r>
        </a:p>
        <a:p>
          <a:pPr algn="ctr"/>
          <a:r>
            <a:rPr lang="es-MX" sz="1600" b="1" cap="none" spc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Reporte</a:t>
          </a:r>
          <a:r>
            <a:rPr lang="es-MX" sz="1600" b="1" cap="none" spc="0" baseline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de Avances de Obras en Proceso</a:t>
          </a:r>
        </a:p>
        <a:p>
          <a:pPr algn="ctr"/>
          <a:r>
            <a:rPr lang="es-MX" sz="1600" b="1" cap="none" spc="0" baseline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Julio 2023</a:t>
          </a:r>
        </a:p>
        <a:p>
          <a:pPr algn="ctr"/>
          <a:r>
            <a:rPr lang="es-MX" sz="1600" b="1" cap="none" spc="0" baseline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"/>
  <sheetViews>
    <sheetView tabSelected="1" zoomScale="70" zoomScaleNormal="70" zoomScaleSheetLayoutView="55" workbookViewId="0">
      <selection activeCell="H8" sqref="H8"/>
    </sheetView>
  </sheetViews>
  <sheetFormatPr baseColWidth="10" defaultRowHeight="15.05" x14ac:dyDescent="0.3"/>
  <cols>
    <col min="1" max="1" width="8.33203125" style="2" customWidth="1"/>
    <col min="2" max="2" width="17.33203125" style="2" customWidth="1"/>
    <col min="3" max="3" width="11.109375" style="9" customWidth="1"/>
    <col min="4" max="4" width="43.44140625" style="8" customWidth="1"/>
    <col min="5" max="5" width="30.21875" style="8" bestFit="1" customWidth="1"/>
    <col min="6" max="6" width="17.77734375" style="7" customWidth="1"/>
    <col min="7" max="7" width="9.6640625" style="6" customWidth="1"/>
    <col min="8" max="8" width="13" style="5" bestFit="1" customWidth="1"/>
    <col min="9" max="9" width="11.5546875" style="4" customWidth="1"/>
    <col min="10" max="10" width="8.88671875" style="3" customWidth="1"/>
    <col min="11" max="11" width="11.44140625" style="2" customWidth="1"/>
    <col min="12" max="12" width="12.77734375" style="1" customWidth="1"/>
    <col min="13" max="13" width="10.21875" style="1" customWidth="1"/>
    <col min="14" max="14" width="11.88671875" style="1" customWidth="1"/>
    <col min="15" max="15" width="11.77734375" customWidth="1"/>
    <col min="16" max="16" width="15" customWidth="1"/>
  </cols>
  <sheetData>
    <row r="1" spans="1:16" ht="36.950000000000003" customHeight="1" x14ac:dyDescent="0.3"/>
    <row r="2" spans="1:16" s="51" customFormat="1" ht="17.25" customHeight="1" x14ac:dyDescent="0.3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2"/>
    </row>
    <row r="3" spans="1:16" s="51" customFormat="1" ht="17.25" customHeight="1" x14ac:dyDescent="0.3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12"/>
    </row>
    <row r="4" spans="1:16" s="51" customFormat="1" ht="17.100000000000001" customHeight="1" x14ac:dyDescent="0.3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12"/>
    </row>
    <row r="5" spans="1:16" ht="36" customHeight="1" x14ac:dyDescent="0.3"/>
    <row r="6" spans="1:16" s="45" customFormat="1" ht="52.6" x14ac:dyDescent="0.3">
      <c r="A6" s="53" t="s">
        <v>100</v>
      </c>
      <c r="B6" s="46" t="s">
        <v>99</v>
      </c>
      <c r="C6" s="46" t="s">
        <v>98</v>
      </c>
      <c r="D6" s="46" t="s">
        <v>97</v>
      </c>
      <c r="E6" s="46" t="s">
        <v>96</v>
      </c>
      <c r="F6" s="10" t="s">
        <v>95</v>
      </c>
      <c r="G6" s="50" t="s">
        <v>94</v>
      </c>
      <c r="H6" s="50" t="s">
        <v>93</v>
      </c>
      <c r="I6" s="49" t="s">
        <v>92</v>
      </c>
      <c r="J6" s="48" t="s">
        <v>91</v>
      </c>
      <c r="K6" s="46" t="s">
        <v>90</v>
      </c>
      <c r="L6" s="46" t="s">
        <v>89</v>
      </c>
      <c r="M6" s="47" t="s">
        <v>88</v>
      </c>
      <c r="N6" s="46" t="s">
        <v>87</v>
      </c>
      <c r="O6" s="46" t="s">
        <v>86</v>
      </c>
      <c r="P6" s="54" t="s">
        <v>101</v>
      </c>
    </row>
    <row r="7" spans="1:16" s="41" customFormat="1" ht="36" customHeight="1" x14ac:dyDescent="0.3">
      <c r="A7" s="60">
        <v>1</v>
      </c>
      <c r="B7" s="62" t="s">
        <v>85</v>
      </c>
      <c r="C7" s="64" t="s">
        <v>84</v>
      </c>
      <c r="D7" s="66" t="s">
        <v>83</v>
      </c>
      <c r="E7" s="66" t="s">
        <v>4</v>
      </c>
      <c r="F7" s="68">
        <v>2201207.0699999998</v>
      </c>
      <c r="G7" s="70" t="s">
        <v>3</v>
      </c>
      <c r="H7" s="44">
        <v>30</v>
      </c>
      <c r="I7" s="72" t="e">
        <f>(#REF!+#REF!+#REF!)/(F7%)</f>
        <v>#REF!</v>
      </c>
      <c r="J7" s="74">
        <v>40</v>
      </c>
      <c r="K7" s="57">
        <v>44942</v>
      </c>
      <c r="L7" s="57">
        <v>45121</v>
      </c>
      <c r="M7" s="57">
        <v>44939</v>
      </c>
      <c r="N7" s="57" t="s">
        <v>56</v>
      </c>
      <c r="O7" s="57" t="s">
        <v>52</v>
      </c>
      <c r="P7" s="59"/>
    </row>
    <row r="8" spans="1:16" s="41" customFormat="1" ht="36" customHeight="1" x14ac:dyDescent="0.3">
      <c r="A8" s="61"/>
      <c r="B8" s="63"/>
      <c r="C8" s="65"/>
      <c r="D8" s="67"/>
      <c r="E8" s="67"/>
      <c r="F8" s="69"/>
      <c r="G8" s="71"/>
      <c r="H8" s="42" t="e">
        <f>ROUND(((#REF!*1.16)*0.3),2)</f>
        <v>#REF!</v>
      </c>
      <c r="I8" s="73"/>
      <c r="J8" s="75"/>
      <c r="K8" s="58"/>
      <c r="L8" s="58"/>
      <c r="M8" s="58"/>
      <c r="N8" s="58"/>
      <c r="O8" s="58"/>
      <c r="P8" s="59"/>
    </row>
    <row r="9" spans="1:16" s="41" customFormat="1" ht="36" customHeight="1" x14ac:dyDescent="0.3">
      <c r="A9" s="60">
        <v>2</v>
      </c>
      <c r="B9" s="62" t="s">
        <v>82</v>
      </c>
      <c r="C9" s="64" t="s">
        <v>70</v>
      </c>
      <c r="D9" s="66" t="s">
        <v>81</v>
      </c>
      <c r="E9" s="66" t="s">
        <v>32</v>
      </c>
      <c r="F9" s="68">
        <v>930229.91</v>
      </c>
      <c r="G9" s="70" t="s">
        <v>3</v>
      </c>
      <c r="H9" s="42"/>
      <c r="I9" s="72" t="e">
        <f>(#REF!+#REF!)/(F9%)</f>
        <v>#REF!</v>
      </c>
      <c r="J9" s="74">
        <v>100</v>
      </c>
      <c r="K9" s="57">
        <v>44986</v>
      </c>
      <c r="L9" s="57">
        <v>45044</v>
      </c>
      <c r="M9" s="57">
        <v>44985</v>
      </c>
      <c r="N9" s="57" t="s">
        <v>53</v>
      </c>
      <c r="O9" s="57" t="s">
        <v>52</v>
      </c>
      <c r="P9" s="56"/>
    </row>
    <row r="10" spans="1:16" s="41" customFormat="1" ht="36" customHeight="1" x14ac:dyDescent="0.3">
      <c r="A10" s="61"/>
      <c r="B10" s="63"/>
      <c r="C10" s="65"/>
      <c r="D10" s="67"/>
      <c r="E10" s="67"/>
      <c r="F10" s="69"/>
      <c r="G10" s="71"/>
      <c r="H10" s="43"/>
      <c r="I10" s="73"/>
      <c r="J10" s="75"/>
      <c r="K10" s="58"/>
      <c r="L10" s="58"/>
      <c r="M10" s="58"/>
      <c r="N10" s="58"/>
      <c r="O10" s="58"/>
      <c r="P10" s="56"/>
    </row>
    <row r="11" spans="1:16" s="41" customFormat="1" ht="36" customHeight="1" x14ac:dyDescent="0.3">
      <c r="A11" s="60">
        <v>3</v>
      </c>
      <c r="B11" s="62" t="s">
        <v>80</v>
      </c>
      <c r="C11" s="77" t="s">
        <v>79</v>
      </c>
      <c r="D11" s="66" t="s">
        <v>78</v>
      </c>
      <c r="E11" s="66" t="s">
        <v>21</v>
      </c>
      <c r="F11" s="68">
        <v>11355009.18</v>
      </c>
      <c r="G11" s="70" t="s">
        <v>3</v>
      </c>
      <c r="H11" s="44">
        <v>30</v>
      </c>
      <c r="I11" s="72" t="e">
        <f>#REF!/(F11%)</f>
        <v>#REF!</v>
      </c>
      <c r="J11" s="74">
        <v>60</v>
      </c>
      <c r="K11" s="57">
        <v>45033</v>
      </c>
      <c r="L11" s="57">
        <v>45124</v>
      </c>
      <c r="M11" s="57">
        <v>45019</v>
      </c>
      <c r="N11" s="57" t="s">
        <v>56</v>
      </c>
      <c r="O11" s="57" t="s">
        <v>52</v>
      </c>
      <c r="P11" s="56"/>
    </row>
    <row r="12" spans="1:16" s="41" customFormat="1" ht="36" customHeight="1" x14ac:dyDescent="0.3">
      <c r="A12" s="61"/>
      <c r="B12" s="63"/>
      <c r="C12" s="78"/>
      <c r="D12" s="67"/>
      <c r="E12" s="67"/>
      <c r="F12" s="69"/>
      <c r="G12" s="71"/>
      <c r="H12" s="42" t="e">
        <f>ROUND(((#REF!*1.16)*0.3),2)</f>
        <v>#REF!</v>
      </c>
      <c r="I12" s="73"/>
      <c r="J12" s="75"/>
      <c r="K12" s="58"/>
      <c r="L12" s="58"/>
      <c r="M12" s="58"/>
      <c r="N12" s="58"/>
      <c r="O12" s="58"/>
      <c r="P12" s="56"/>
    </row>
    <row r="13" spans="1:16" s="41" customFormat="1" ht="36" customHeight="1" x14ac:dyDescent="0.3">
      <c r="A13" s="60">
        <v>4</v>
      </c>
      <c r="B13" s="62" t="s">
        <v>77</v>
      </c>
      <c r="C13" s="64" t="s">
        <v>76</v>
      </c>
      <c r="D13" s="66" t="s">
        <v>75</v>
      </c>
      <c r="E13" s="66" t="s">
        <v>4</v>
      </c>
      <c r="F13" s="68">
        <v>11965721.92</v>
      </c>
      <c r="G13" s="70" t="s">
        <v>3</v>
      </c>
      <c r="H13" s="44">
        <v>30</v>
      </c>
      <c r="I13" s="72" t="e">
        <f>#REF!/(F13%)</f>
        <v>#REF!</v>
      </c>
      <c r="J13" s="74">
        <v>50</v>
      </c>
      <c r="K13" s="57">
        <v>45033</v>
      </c>
      <c r="L13" s="57">
        <v>45153</v>
      </c>
      <c r="M13" s="57">
        <v>45019</v>
      </c>
      <c r="N13" s="57" t="s">
        <v>56</v>
      </c>
      <c r="O13" s="57" t="s">
        <v>52</v>
      </c>
      <c r="P13" s="56"/>
    </row>
    <row r="14" spans="1:16" s="41" customFormat="1" ht="36" customHeight="1" x14ac:dyDescent="0.3">
      <c r="A14" s="83"/>
      <c r="B14" s="84"/>
      <c r="C14" s="85"/>
      <c r="D14" s="86"/>
      <c r="E14" s="86"/>
      <c r="F14" s="79"/>
      <c r="G14" s="80"/>
      <c r="H14" s="42" t="e">
        <f>ROUND(((#REF!*1.16)*0.3),2)</f>
        <v>#REF!</v>
      </c>
      <c r="I14" s="81"/>
      <c r="J14" s="82"/>
      <c r="K14" s="76"/>
      <c r="L14" s="76"/>
      <c r="M14" s="76"/>
      <c r="N14" s="76"/>
      <c r="O14" s="76"/>
      <c r="P14" s="56"/>
    </row>
    <row r="15" spans="1:16" s="41" customFormat="1" ht="36" customHeight="1" x14ac:dyDescent="0.3">
      <c r="A15" s="61"/>
      <c r="B15" s="63"/>
      <c r="C15" s="65"/>
      <c r="D15" s="67"/>
      <c r="E15" s="67"/>
      <c r="F15" s="69"/>
      <c r="G15" s="71"/>
      <c r="H15" s="42" t="e">
        <f>ROUND(((#REF!*1.16)*0.3),2)</f>
        <v>#REF!</v>
      </c>
      <c r="I15" s="73"/>
      <c r="J15" s="75"/>
      <c r="K15" s="58"/>
      <c r="L15" s="58"/>
      <c r="M15" s="58"/>
      <c r="N15" s="58"/>
      <c r="O15" s="58"/>
      <c r="P15" s="56"/>
    </row>
    <row r="16" spans="1:16" s="41" customFormat="1" ht="36" customHeight="1" x14ac:dyDescent="0.3">
      <c r="A16" s="60">
        <v>5</v>
      </c>
      <c r="B16" s="62" t="s">
        <v>74</v>
      </c>
      <c r="C16" s="64" t="s">
        <v>73</v>
      </c>
      <c r="D16" s="66" t="s">
        <v>72</v>
      </c>
      <c r="E16" s="66" t="s">
        <v>32</v>
      </c>
      <c r="F16" s="68">
        <v>10532785.98</v>
      </c>
      <c r="G16" s="70" t="s">
        <v>3</v>
      </c>
      <c r="H16" s="44">
        <v>30</v>
      </c>
      <c r="I16" s="72" t="e">
        <f>(#REF!+#REF!+#REF!+#REF!+#REF!)/(F16%)</f>
        <v>#REF!</v>
      </c>
      <c r="J16" s="74">
        <v>65</v>
      </c>
      <c r="K16" s="57">
        <v>45033</v>
      </c>
      <c r="L16" s="57">
        <v>45153</v>
      </c>
      <c r="M16" s="57">
        <v>45019</v>
      </c>
      <c r="N16" s="57" t="s">
        <v>56</v>
      </c>
      <c r="O16" s="57" t="s">
        <v>52</v>
      </c>
      <c r="P16" s="56"/>
    </row>
    <row r="17" spans="1:16" s="41" customFormat="1" ht="36" customHeight="1" x14ac:dyDescent="0.3">
      <c r="A17" s="83"/>
      <c r="B17" s="84"/>
      <c r="C17" s="85"/>
      <c r="D17" s="86"/>
      <c r="E17" s="86"/>
      <c r="F17" s="79"/>
      <c r="G17" s="80"/>
      <c r="H17" s="42" t="e">
        <f>ROUND(((#REF!*1.16)*0.3),2)</f>
        <v>#REF!</v>
      </c>
      <c r="I17" s="81"/>
      <c r="J17" s="82"/>
      <c r="K17" s="76"/>
      <c r="L17" s="76"/>
      <c r="M17" s="76"/>
      <c r="N17" s="76"/>
      <c r="O17" s="76"/>
      <c r="P17" s="56"/>
    </row>
    <row r="18" spans="1:16" s="41" customFormat="1" ht="36" customHeight="1" x14ac:dyDescent="0.3">
      <c r="A18" s="83"/>
      <c r="B18" s="84"/>
      <c r="C18" s="85"/>
      <c r="D18" s="86"/>
      <c r="E18" s="86"/>
      <c r="F18" s="79"/>
      <c r="G18" s="80"/>
      <c r="H18" s="42" t="e">
        <f>ROUND(((#REF!*1.16)*0.3),2)</f>
        <v>#REF!</v>
      </c>
      <c r="I18" s="81"/>
      <c r="J18" s="82"/>
      <c r="K18" s="76"/>
      <c r="L18" s="76"/>
      <c r="M18" s="76"/>
      <c r="N18" s="76"/>
      <c r="O18" s="76"/>
      <c r="P18" s="56"/>
    </row>
    <row r="19" spans="1:16" s="41" customFormat="1" ht="36" customHeight="1" x14ac:dyDescent="0.3">
      <c r="A19" s="61"/>
      <c r="B19" s="63"/>
      <c r="C19" s="65"/>
      <c r="D19" s="67"/>
      <c r="E19" s="67"/>
      <c r="F19" s="69"/>
      <c r="G19" s="71"/>
      <c r="H19" s="42" t="e">
        <f>ROUND(((#REF!*1.16)*0.3),2)</f>
        <v>#REF!</v>
      </c>
      <c r="I19" s="73"/>
      <c r="J19" s="75"/>
      <c r="K19" s="58"/>
      <c r="L19" s="58"/>
      <c r="M19" s="58"/>
      <c r="N19" s="58"/>
      <c r="O19" s="58"/>
      <c r="P19" s="56"/>
    </row>
    <row r="20" spans="1:16" s="41" customFormat="1" ht="36" customHeight="1" x14ac:dyDescent="0.3">
      <c r="A20" s="60">
        <v>6</v>
      </c>
      <c r="B20" s="62" t="s">
        <v>71</v>
      </c>
      <c r="C20" s="64" t="s">
        <v>70</v>
      </c>
      <c r="D20" s="66" t="s">
        <v>69</v>
      </c>
      <c r="E20" s="66" t="s">
        <v>26</v>
      </c>
      <c r="F20" s="68">
        <v>270204.93</v>
      </c>
      <c r="G20" s="70" t="s">
        <v>3</v>
      </c>
      <c r="H20" s="44">
        <v>30</v>
      </c>
      <c r="I20" s="72" t="e">
        <f>#REF!/(F20%)</f>
        <v>#REF!</v>
      </c>
      <c r="J20" s="74">
        <v>100</v>
      </c>
      <c r="K20" s="57">
        <v>45012</v>
      </c>
      <c r="L20" s="57">
        <v>45041</v>
      </c>
      <c r="M20" s="57">
        <v>45009</v>
      </c>
      <c r="N20" s="57" t="s">
        <v>53</v>
      </c>
      <c r="O20" s="57" t="s">
        <v>1</v>
      </c>
      <c r="P20" s="56"/>
    </row>
    <row r="21" spans="1:16" s="41" customFormat="1" ht="36" customHeight="1" x14ac:dyDescent="0.3">
      <c r="A21" s="61"/>
      <c r="B21" s="63"/>
      <c r="C21" s="65"/>
      <c r="D21" s="67"/>
      <c r="E21" s="67"/>
      <c r="F21" s="69"/>
      <c r="G21" s="71"/>
      <c r="H21" s="43"/>
      <c r="I21" s="73"/>
      <c r="J21" s="75"/>
      <c r="K21" s="58"/>
      <c r="L21" s="58"/>
      <c r="M21" s="58"/>
      <c r="N21" s="58"/>
      <c r="O21" s="58"/>
      <c r="P21" s="56"/>
    </row>
    <row r="22" spans="1:16" s="41" customFormat="1" ht="36" customHeight="1" x14ac:dyDescent="0.3">
      <c r="A22" s="60">
        <v>7</v>
      </c>
      <c r="B22" s="62" t="s">
        <v>68</v>
      </c>
      <c r="C22" s="64" t="s">
        <v>67</v>
      </c>
      <c r="D22" s="66" t="s">
        <v>66</v>
      </c>
      <c r="E22" s="66" t="s">
        <v>32</v>
      </c>
      <c r="F22" s="68">
        <v>4045066.19</v>
      </c>
      <c r="G22" s="87" t="s">
        <v>45</v>
      </c>
      <c r="H22" s="44">
        <v>30</v>
      </c>
      <c r="I22" s="72" t="e">
        <f>#REF!/(F22%)</f>
        <v>#REF!</v>
      </c>
      <c r="J22" s="74">
        <v>5</v>
      </c>
      <c r="K22" s="57">
        <v>45075</v>
      </c>
      <c r="L22" s="57">
        <v>45194</v>
      </c>
      <c r="M22" s="57">
        <v>45068</v>
      </c>
      <c r="N22" s="57" t="s">
        <v>56</v>
      </c>
      <c r="O22" s="57" t="s">
        <v>52</v>
      </c>
      <c r="P22" s="56"/>
    </row>
    <row r="23" spans="1:16" s="41" customFormat="1" ht="36" customHeight="1" x14ac:dyDescent="0.3">
      <c r="A23" s="61"/>
      <c r="B23" s="63"/>
      <c r="C23" s="65"/>
      <c r="D23" s="67"/>
      <c r="E23" s="67"/>
      <c r="F23" s="69"/>
      <c r="G23" s="88"/>
      <c r="H23" s="43"/>
      <c r="I23" s="73"/>
      <c r="J23" s="75"/>
      <c r="K23" s="58"/>
      <c r="L23" s="58"/>
      <c r="M23" s="58"/>
      <c r="N23" s="58"/>
      <c r="O23" s="58"/>
      <c r="P23" s="56"/>
    </row>
    <row r="24" spans="1:16" s="41" customFormat="1" ht="36" customHeight="1" x14ac:dyDescent="0.3">
      <c r="A24" s="60">
        <v>8</v>
      </c>
      <c r="B24" s="62" t="s">
        <v>65</v>
      </c>
      <c r="C24" s="64" t="s">
        <v>23</v>
      </c>
      <c r="D24" s="66" t="s">
        <v>64</v>
      </c>
      <c r="E24" s="66" t="s">
        <v>21</v>
      </c>
      <c r="F24" s="68">
        <v>4264439.47</v>
      </c>
      <c r="G24" s="89" t="s">
        <v>0</v>
      </c>
      <c r="H24" s="44">
        <v>30</v>
      </c>
      <c r="I24" s="72" t="e">
        <f>#REF!/(F24%)</f>
        <v>#REF!</v>
      </c>
      <c r="J24" s="74">
        <v>35</v>
      </c>
      <c r="K24" s="57">
        <v>45075</v>
      </c>
      <c r="L24" s="57">
        <v>45164</v>
      </c>
      <c r="M24" s="57">
        <v>45068</v>
      </c>
      <c r="N24" s="57" t="s">
        <v>56</v>
      </c>
      <c r="O24" s="57" t="s">
        <v>52</v>
      </c>
      <c r="P24" s="56"/>
    </row>
    <row r="25" spans="1:16" s="41" customFormat="1" ht="36" customHeight="1" x14ac:dyDescent="0.3">
      <c r="A25" s="61"/>
      <c r="B25" s="63"/>
      <c r="C25" s="65"/>
      <c r="D25" s="67"/>
      <c r="E25" s="67"/>
      <c r="F25" s="69"/>
      <c r="G25" s="90"/>
      <c r="H25" s="43"/>
      <c r="I25" s="73"/>
      <c r="J25" s="75"/>
      <c r="K25" s="58"/>
      <c r="L25" s="58"/>
      <c r="M25" s="58"/>
      <c r="N25" s="58"/>
      <c r="O25" s="58"/>
      <c r="P25" s="56"/>
    </row>
    <row r="26" spans="1:16" s="41" customFormat="1" ht="36" customHeight="1" x14ac:dyDescent="0.3">
      <c r="A26" s="60">
        <v>9</v>
      </c>
      <c r="B26" s="62" t="s">
        <v>63</v>
      </c>
      <c r="C26" s="64" t="s">
        <v>62</v>
      </c>
      <c r="D26" s="66" t="s">
        <v>61</v>
      </c>
      <c r="E26" s="66" t="s">
        <v>4</v>
      </c>
      <c r="F26" s="68">
        <v>4161430.4</v>
      </c>
      <c r="G26" s="70" t="s">
        <v>3</v>
      </c>
      <c r="H26" s="44">
        <v>30</v>
      </c>
      <c r="I26" s="72" t="e">
        <f>#REF!/(F26%)</f>
        <v>#REF!</v>
      </c>
      <c r="J26" s="74">
        <v>30</v>
      </c>
      <c r="K26" s="57">
        <v>45075</v>
      </c>
      <c r="L26" s="57">
        <v>45164</v>
      </c>
      <c r="M26" s="57">
        <v>45068</v>
      </c>
      <c r="N26" s="57" t="s">
        <v>56</v>
      </c>
      <c r="O26" s="57" t="s">
        <v>52</v>
      </c>
      <c r="P26" s="56"/>
    </row>
    <row r="27" spans="1:16" s="41" customFormat="1" ht="36" customHeight="1" x14ac:dyDescent="0.3">
      <c r="A27" s="61"/>
      <c r="B27" s="63"/>
      <c r="C27" s="65"/>
      <c r="D27" s="67"/>
      <c r="E27" s="67"/>
      <c r="F27" s="69"/>
      <c r="G27" s="71"/>
      <c r="H27" s="43"/>
      <c r="I27" s="73"/>
      <c r="J27" s="75"/>
      <c r="K27" s="58"/>
      <c r="L27" s="58"/>
      <c r="M27" s="58"/>
      <c r="N27" s="58"/>
      <c r="O27" s="58"/>
      <c r="P27" s="56"/>
    </row>
    <row r="28" spans="1:16" s="41" customFormat="1" ht="36" customHeight="1" x14ac:dyDescent="0.3">
      <c r="A28" s="60">
        <v>10</v>
      </c>
      <c r="B28" s="62" t="s">
        <v>60</v>
      </c>
      <c r="C28" s="64" t="s">
        <v>6</v>
      </c>
      <c r="D28" s="66" t="s">
        <v>59</v>
      </c>
      <c r="E28" s="66" t="s">
        <v>26</v>
      </c>
      <c r="F28" s="68">
        <v>3140984.4</v>
      </c>
      <c r="G28" s="89" t="s">
        <v>0</v>
      </c>
      <c r="H28" s="44">
        <v>30</v>
      </c>
      <c r="I28" s="72" t="e">
        <f>#REF!/(F28%)</f>
        <v>#REF!</v>
      </c>
      <c r="J28" s="74">
        <v>65</v>
      </c>
      <c r="K28" s="57">
        <v>45075</v>
      </c>
      <c r="L28" s="57">
        <v>45164</v>
      </c>
      <c r="M28" s="57">
        <v>45068</v>
      </c>
      <c r="N28" s="57" t="s">
        <v>56</v>
      </c>
      <c r="O28" s="57" t="s">
        <v>52</v>
      </c>
      <c r="P28" s="56"/>
    </row>
    <row r="29" spans="1:16" s="41" customFormat="1" ht="36" customHeight="1" x14ac:dyDescent="0.3">
      <c r="A29" s="61"/>
      <c r="B29" s="63"/>
      <c r="C29" s="65"/>
      <c r="D29" s="67"/>
      <c r="E29" s="67"/>
      <c r="F29" s="69"/>
      <c r="G29" s="90"/>
      <c r="H29" s="42"/>
      <c r="I29" s="73"/>
      <c r="J29" s="75"/>
      <c r="K29" s="58"/>
      <c r="L29" s="58"/>
      <c r="M29" s="58"/>
      <c r="N29" s="58"/>
      <c r="O29" s="58"/>
      <c r="P29" s="56"/>
    </row>
    <row r="30" spans="1:16" s="41" customFormat="1" ht="36" customHeight="1" x14ac:dyDescent="0.3">
      <c r="A30" s="60">
        <v>11</v>
      </c>
      <c r="B30" s="62" t="s">
        <v>58</v>
      </c>
      <c r="C30" s="64" t="s">
        <v>16</v>
      </c>
      <c r="D30" s="66" t="s">
        <v>57</v>
      </c>
      <c r="E30" s="66" t="s">
        <v>26</v>
      </c>
      <c r="F30" s="68">
        <v>1217327.04</v>
      </c>
      <c r="G30" s="89" t="s">
        <v>0</v>
      </c>
      <c r="H30" s="44">
        <v>30</v>
      </c>
      <c r="I30" s="72" t="e">
        <f>(#REF!+#REF!+#REF!+#REF!)/(F30%)</f>
        <v>#REF!</v>
      </c>
      <c r="J30" s="74">
        <v>95</v>
      </c>
      <c r="K30" s="57">
        <v>45049</v>
      </c>
      <c r="L30" s="57">
        <v>45093</v>
      </c>
      <c r="M30" s="57">
        <v>45044</v>
      </c>
      <c r="N30" s="57" t="s">
        <v>56</v>
      </c>
      <c r="O30" s="57" t="s">
        <v>52</v>
      </c>
      <c r="P30" s="56"/>
    </row>
    <row r="31" spans="1:16" s="41" customFormat="1" ht="36" customHeight="1" x14ac:dyDescent="0.3">
      <c r="A31" s="83"/>
      <c r="B31" s="84"/>
      <c r="C31" s="85"/>
      <c r="D31" s="86"/>
      <c r="E31" s="86"/>
      <c r="F31" s="79"/>
      <c r="G31" s="91"/>
      <c r="H31" s="42" t="e">
        <f>ROUND(((#REF!*1.16)*0.3),2)</f>
        <v>#REF!</v>
      </c>
      <c r="I31" s="81"/>
      <c r="J31" s="82"/>
      <c r="K31" s="76"/>
      <c r="L31" s="76"/>
      <c r="M31" s="76"/>
      <c r="N31" s="76"/>
      <c r="O31" s="76"/>
      <c r="P31" s="56"/>
    </row>
    <row r="32" spans="1:16" s="41" customFormat="1" ht="36" customHeight="1" x14ac:dyDescent="0.3">
      <c r="A32" s="61"/>
      <c r="B32" s="63"/>
      <c r="C32" s="65"/>
      <c r="D32" s="67"/>
      <c r="E32" s="67"/>
      <c r="F32" s="69"/>
      <c r="G32" s="90"/>
      <c r="H32" s="42" t="e">
        <f>ROUND(((#REF!*1.16)*0.3),2)</f>
        <v>#REF!</v>
      </c>
      <c r="I32" s="73"/>
      <c r="J32" s="75"/>
      <c r="K32" s="58"/>
      <c r="L32" s="58"/>
      <c r="M32" s="58"/>
      <c r="N32" s="58"/>
      <c r="O32" s="58"/>
      <c r="P32" s="56"/>
    </row>
    <row r="33" spans="1:16" s="41" customFormat="1" ht="36" customHeight="1" x14ac:dyDescent="0.3">
      <c r="A33" s="60">
        <v>12</v>
      </c>
      <c r="B33" s="62" t="s">
        <v>55</v>
      </c>
      <c r="C33" s="64" t="s">
        <v>41</v>
      </c>
      <c r="D33" s="66" t="s">
        <v>54</v>
      </c>
      <c r="E33" s="66" t="s">
        <v>26</v>
      </c>
      <c r="F33" s="68">
        <v>1444949.96</v>
      </c>
      <c r="G33" s="89" t="s">
        <v>0</v>
      </c>
      <c r="H33" s="42"/>
      <c r="I33" s="72" t="e">
        <f>(#REF!+#REF!+#REF!+#REF!)/(F33%)</f>
        <v>#REF!</v>
      </c>
      <c r="J33" s="74">
        <v>100</v>
      </c>
      <c r="K33" s="57">
        <v>45055</v>
      </c>
      <c r="L33" s="57">
        <v>45099</v>
      </c>
      <c r="M33" s="57">
        <v>45048</v>
      </c>
      <c r="N33" s="57" t="s">
        <v>53</v>
      </c>
      <c r="O33" s="57" t="s">
        <v>52</v>
      </c>
      <c r="P33" s="56"/>
    </row>
    <row r="34" spans="1:16" s="41" customFormat="1" ht="36" customHeight="1" x14ac:dyDescent="0.3">
      <c r="A34" s="61"/>
      <c r="B34" s="63"/>
      <c r="C34" s="65"/>
      <c r="D34" s="67"/>
      <c r="E34" s="67"/>
      <c r="F34" s="69"/>
      <c r="G34" s="90"/>
      <c r="H34" s="42"/>
      <c r="I34" s="73"/>
      <c r="J34" s="75"/>
      <c r="K34" s="58"/>
      <c r="L34" s="58"/>
      <c r="M34" s="58"/>
      <c r="N34" s="58"/>
      <c r="O34" s="58"/>
      <c r="P34" s="56"/>
    </row>
    <row r="35" spans="1:16" s="41" customFormat="1" ht="36" customHeight="1" x14ac:dyDescent="0.3">
      <c r="A35" s="60">
        <v>13</v>
      </c>
      <c r="B35" s="92" t="s">
        <v>51</v>
      </c>
      <c r="C35" s="94" t="s">
        <v>50</v>
      </c>
      <c r="D35" s="66" t="s">
        <v>49</v>
      </c>
      <c r="E35" s="66" t="s">
        <v>26</v>
      </c>
      <c r="F35" s="68">
        <v>3021634.82</v>
      </c>
      <c r="G35" s="87" t="s">
        <v>45</v>
      </c>
      <c r="H35" s="44">
        <v>30</v>
      </c>
      <c r="I35" s="72" t="e">
        <f>#REF!/(F35%)</f>
        <v>#REF!</v>
      </c>
      <c r="J35" s="74">
        <v>0</v>
      </c>
      <c r="K35" s="57">
        <v>45082</v>
      </c>
      <c r="L35" s="57">
        <v>45126</v>
      </c>
      <c r="M35" s="57">
        <v>45079</v>
      </c>
      <c r="N35" s="57" t="s">
        <v>2</v>
      </c>
      <c r="O35" s="57" t="s">
        <v>1</v>
      </c>
      <c r="P35" s="56"/>
    </row>
    <row r="36" spans="1:16" s="41" customFormat="1" ht="36" customHeight="1" x14ac:dyDescent="0.3">
      <c r="A36" s="61"/>
      <c r="B36" s="93"/>
      <c r="C36" s="95"/>
      <c r="D36" s="67"/>
      <c r="E36" s="67"/>
      <c r="F36" s="69"/>
      <c r="G36" s="88"/>
      <c r="H36" s="43"/>
      <c r="I36" s="73"/>
      <c r="J36" s="75"/>
      <c r="K36" s="58"/>
      <c r="L36" s="58"/>
      <c r="M36" s="58"/>
      <c r="N36" s="58"/>
      <c r="O36" s="58"/>
      <c r="P36" s="56"/>
    </row>
    <row r="37" spans="1:16" s="41" customFormat="1" ht="36" customHeight="1" x14ac:dyDescent="0.3">
      <c r="A37" s="60">
        <v>14</v>
      </c>
      <c r="B37" s="92" t="s">
        <v>48</v>
      </c>
      <c r="C37" s="64" t="s">
        <v>47</v>
      </c>
      <c r="D37" s="66" t="s">
        <v>46</v>
      </c>
      <c r="E37" s="66" t="s">
        <v>21</v>
      </c>
      <c r="F37" s="68">
        <v>4260885.5599999996</v>
      </c>
      <c r="G37" s="87" t="s">
        <v>45</v>
      </c>
      <c r="H37" s="44">
        <v>30</v>
      </c>
      <c r="I37" s="72" t="e">
        <f>#REF!/(F37%)</f>
        <v>#REF!</v>
      </c>
      <c r="J37" s="74">
        <v>0</v>
      </c>
      <c r="K37" s="57">
        <v>45103</v>
      </c>
      <c r="L37" s="57">
        <v>45147</v>
      </c>
      <c r="M37" s="57">
        <v>45130</v>
      </c>
      <c r="N37" s="57" t="s">
        <v>2</v>
      </c>
      <c r="O37" s="57" t="s">
        <v>1</v>
      </c>
      <c r="P37" s="56"/>
    </row>
    <row r="38" spans="1:16" s="41" customFormat="1" ht="36" customHeight="1" x14ac:dyDescent="0.3">
      <c r="A38" s="61"/>
      <c r="B38" s="93"/>
      <c r="C38" s="65"/>
      <c r="D38" s="67"/>
      <c r="E38" s="67"/>
      <c r="F38" s="69"/>
      <c r="G38" s="88"/>
      <c r="H38" s="43"/>
      <c r="I38" s="73"/>
      <c r="J38" s="75"/>
      <c r="K38" s="58"/>
      <c r="L38" s="58"/>
      <c r="M38" s="58"/>
      <c r="N38" s="58"/>
      <c r="O38" s="58"/>
      <c r="P38" s="56"/>
    </row>
    <row r="39" spans="1:16" s="41" customFormat="1" ht="36" customHeight="1" x14ac:dyDescent="0.3">
      <c r="A39" s="60">
        <v>15</v>
      </c>
      <c r="B39" s="62" t="s">
        <v>44</v>
      </c>
      <c r="C39" s="64" t="s">
        <v>41</v>
      </c>
      <c r="D39" s="66" t="s">
        <v>43</v>
      </c>
      <c r="E39" s="66" t="s">
        <v>32</v>
      </c>
      <c r="F39" s="68">
        <v>2204649.98</v>
      </c>
      <c r="G39" s="89" t="s">
        <v>0</v>
      </c>
      <c r="H39" s="44">
        <v>30</v>
      </c>
      <c r="I39" s="72" t="e">
        <f>#REF!/(F39%)</f>
        <v>#REF!</v>
      </c>
      <c r="J39" s="74">
        <v>0</v>
      </c>
      <c r="K39" s="57">
        <v>45103</v>
      </c>
      <c r="L39" s="57">
        <v>45194</v>
      </c>
      <c r="M39" s="57">
        <v>45100</v>
      </c>
      <c r="N39" s="57" t="s">
        <v>2</v>
      </c>
      <c r="O39" s="57" t="s">
        <v>1</v>
      </c>
      <c r="P39" s="56"/>
    </row>
    <row r="40" spans="1:16" s="41" customFormat="1" ht="36" customHeight="1" x14ac:dyDescent="0.3">
      <c r="A40" s="61"/>
      <c r="B40" s="63"/>
      <c r="C40" s="65"/>
      <c r="D40" s="67"/>
      <c r="E40" s="67"/>
      <c r="F40" s="69"/>
      <c r="G40" s="90"/>
      <c r="H40" s="42"/>
      <c r="I40" s="73"/>
      <c r="J40" s="75"/>
      <c r="K40" s="58"/>
      <c r="L40" s="58"/>
      <c r="M40" s="58"/>
      <c r="N40" s="58"/>
      <c r="O40" s="58"/>
      <c r="P40" s="56"/>
    </row>
    <row r="41" spans="1:16" s="41" customFormat="1" ht="36" customHeight="1" x14ac:dyDescent="0.3">
      <c r="A41" s="60">
        <v>16</v>
      </c>
      <c r="B41" s="62" t="s">
        <v>42</v>
      </c>
      <c r="C41" s="64" t="s">
        <v>41</v>
      </c>
      <c r="D41" s="66" t="s">
        <v>40</v>
      </c>
      <c r="E41" s="66" t="s">
        <v>32</v>
      </c>
      <c r="F41" s="68">
        <v>1625084.33</v>
      </c>
      <c r="G41" s="89" t="s">
        <v>0</v>
      </c>
      <c r="H41" s="44">
        <v>30</v>
      </c>
      <c r="I41" s="72" t="e">
        <f>#REF!/(F41%)</f>
        <v>#REF!</v>
      </c>
      <c r="J41" s="74">
        <v>0</v>
      </c>
      <c r="K41" s="57">
        <v>45103</v>
      </c>
      <c r="L41" s="57">
        <v>45162</v>
      </c>
      <c r="M41" s="57">
        <v>45100</v>
      </c>
      <c r="N41" s="57" t="s">
        <v>2</v>
      </c>
      <c r="O41" s="57" t="s">
        <v>1</v>
      </c>
      <c r="P41" s="56"/>
    </row>
    <row r="42" spans="1:16" s="41" customFormat="1" ht="36" customHeight="1" x14ac:dyDescent="0.3">
      <c r="A42" s="61"/>
      <c r="B42" s="63"/>
      <c r="C42" s="65"/>
      <c r="D42" s="67"/>
      <c r="E42" s="67"/>
      <c r="F42" s="69"/>
      <c r="G42" s="90"/>
      <c r="H42" s="42"/>
      <c r="I42" s="73"/>
      <c r="J42" s="75"/>
      <c r="K42" s="58"/>
      <c r="L42" s="58"/>
      <c r="M42" s="58"/>
      <c r="N42" s="58"/>
      <c r="O42" s="58"/>
      <c r="P42" s="56"/>
    </row>
    <row r="43" spans="1:16" s="41" customFormat="1" ht="36" customHeight="1" x14ac:dyDescent="0.3">
      <c r="A43" s="60">
        <v>17</v>
      </c>
      <c r="B43" s="62" t="s">
        <v>39</v>
      </c>
      <c r="C43" s="64" t="s">
        <v>36</v>
      </c>
      <c r="D43" s="66" t="s">
        <v>38</v>
      </c>
      <c r="E43" s="66" t="s">
        <v>32</v>
      </c>
      <c r="F43" s="68">
        <v>3098084.64</v>
      </c>
      <c r="G43" s="89" t="s">
        <v>0</v>
      </c>
      <c r="H43" s="44">
        <v>30</v>
      </c>
      <c r="I43" s="72" t="e">
        <f>#REF!/(F43%)</f>
        <v>#REF!</v>
      </c>
      <c r="J43" s="74">
        <v>0</v>
      </c>
      <c r="K43" s="57">
        <v>45103</v>
      </c>
      <c r="L43" s="57">
        <v>45194</v>
      </c>
      <c r="M43" s="57">
        <v>45100</v>
      </c>
      <c r="N43" s="57" t="s">
        <v>2</v>
      </c>
      <c r="O43" s="57" t="s">
        <v>1</v>
      </c>
      <c r="P43" s="56"/>
    </row>
    <row r="44" spans="1:16" s="41" customFormat="1" ht="36" customHeight="1" x14ac:dyDescent="0.3">
      <c r="A44" s="61"/>
      <c r="B44" s="63"/>
      <c r="C44" s="65"/>
      <c r="D44" s="67"/>
      <c r="E44" s="67"/>
      <c r="F44" s="69"/>
      <c r="G44" s="90"/>
      <c r="H44" s="42"/>
      <c r="I44" s="73"/>
      <c r="J44" s="75"/>
      <c r="K44" s="58"/>
      <c r="L44" s="58"/>
      <c r="M44" s="58"/>
      <c r="N44" s="58"/>
      <c r="O44" s="58"/>
      <c r="P44" s="56"/>
    </row>
    <row r="45" spans="1:16" s="41" customFormat="1" ht="36" customHeight="1" x14ac:dyDescent="0.3">
      <c r="A45" s="60">
        <v>18</v>
      </c>
      <c r="B45" s="62" t="s">
        <v>37</v>
      </c>
      <c r="C45" s="64" t="s">
        <v>36</v>
      </c>
      <c r="D45" s="66" t="s">
        <v>35</v>
      </c>
      <c r="E45" s="66" t="s">
        <v>32</v>
      </c>
      <c r="F45" s="68">
        <v>2907555.42</v>
      </c>
      <c r="G45" s="89" t="s">
        <v>0</v>
      </c>
      <c r="H45" s="44">
        <v>30</v>
      </c>
      <c r="I45" s="72" t="e">
        <f>#REF!/(F45%)</f>
        <v>#REF!</v>
      </c>
      <c r="J45" s="74">
        <v>0</v>
      </c>
      <c r="K45" s="57">
        <v>45103</v>
      </c>
      <c r="L45" s="57">
        <v>45162</v>
      </c>
      <c r="M45" s="57">
        <v>45100</v>
      </c>
      <c r="N45" s="57" t="s">
        <v>2</v>
      </c>
      <c r="O45" s="57" t="s">
        <v>1</v>
      </c>
      <c r="P45" s="56"/>
    </row>
    <row r="46" spans="1:16" s="41" customFormat="1" ht="36" customHeight="1" x14ac:dyDescent="0.3">
      <c r="A46" s="61"/>
      <c r="B46" s="63"/>
      <c r="C46" s="65"/>
      <c r="D46" s="67"/>
      <c r="E46" s="67"/>
      <c r="F46" s="69"/>
      <c r="G46" s="90"/>
      <c r="H46" s="42"/>
      <c r="I46" s="73"/>
      <c r="J46" s="75"/>
      <c r="K46" s="58"/>
      <c r="L46" s="58"/>
      <c r="M46" s="58"/>
      <c r="N46" s="58"/>
      <c r="O46" s="58"/>
      <c r="P46" s="56"/>
    </row>
    <row r="47" spans="1:16" s="41" customFormat="1" ht="36" customHeight="1" x14ac:dyDescent="0.3">
      <c r="A47" s="60">
        <v>19</v>
      </c>
      <c r="B47" s="62" t="s">
        <v>34</v>
      </c>
      <c r="C47" s="96" t="s">
        <v>13</v>
      </c>
      <c r="D47" s="66" t="s">
        <v>33</v>
      </c>
      <c r="E47" s="66" t="s">
        <v>32</v>
      </c>
      <c r="F47" s="68">
        <v>9394852.3200000003</v>
      </c>
      <c r="G47" s="89" t="s">
        <v>0</v>
      </c>
      <c r="H47" s="44">
        <v>30</v>
      </c>
      <c r="I47" s="72" t="e">
        <f>#REF!/(F47%)</f>
        <v>#REF!</v>
      </c>
      <c r="J47" s="74">
        <v>0</v>
      </c>
      <c r="K47" s="57">
        <v>45125</v>
      </c>
      <c r="L47" s="57">
        <v>45274</v>
      </c>
      <c r="M47" s="57">
        <v>45124</v>
      </c>
      <c r="N47" s="57" t="s">
        <v>2</v>
      </c>
      <c r="O47" s="57" t="s">
        <v>1</v>
      </c>
      <c r="P47" s="56"/>
    </row>
    <row r="48" spans="1:16" s="41" customFormat="1" ht="36" customHeight="1" x14ac:dyDescent="0.3">
      <c r="A48" s="61"/>
      <c r="B48" s="63"/>
      <c r="C48" s="97"/>
      <c r="D48" s="67"/>
      <c r="E48" s="67"/>
      <c r="F48" s="69"/>
      <c r="G48" s="90"/>
      <c r="H48" s="42"/>
      <c r="I48" s="73"/>
      <c r="J48" s="75"/>
      <c r="K48" s="58"/>
      <c r="L48" s="58"/>
      <c r="M48" s="58"/>
      <c r="N48" s="58"/>
      <c r="O48" s="58"/>
      <c r="P48" s="56"/>
    </row>
    <row r="49" spans="1:16" s="41" customFormat="1" ht="36" customHeight="1" x14ac:dyDescent="0.3">
      <c r="A49" s="60">
        <v>20</v>
      </c>
      <c r="B49" s="62" t="s">
        <v>31</v>
      </c>
      <c r="C49" s="98" t="s">
        <v>10</v>
      </c>
      <c r="D49" s="66" t="s">
        <v>30</v>
      </c>
      <c r="E49" s="66" t="s">
        <v>21</v>
      </c>
      <c r="F49" s="68">
        <v>7280088.7599999998</v>
      </c>
      <c r="G49" s="89" t="s">
        <v>0</v>
      </c>
      <c r="H49" s="44">
        <v>30</v>
      </c>
      <c r="I49" s="72" t="e">
        <f>#REF!/(F49%)</f>
        <v>#REF!</v>
      </c>
      <c r="J49" s="74">
        <v>0</v>
      </c>
      <c r="K49" s="57">
        <v>45125</v>
      </c>
      <c r="L49" s="57">
        <v>45215</v>
      </c>
      <c r="M49" s="57">
        <v>45124</v>
      </c>
      <c r="N49" s="57" t="s">
        <v>2</v>
      </c>
      <c r="O49" s="57" t="s">
        <v>1</v>
      </c>
      <c r="P49" s="56"/>
    </row>
    <row r="50" spans="1:16" s="41" customFormat="1" ht="36" customHeight="1" x14ac:dyDescent="0.3">
      <c r="A50" s="61"/>
      <c r="B50" s="63"/>
      <c r="C50" s="99"/>
      <c r="D50" s="67"/>
      <c r="E50" s="67"/>
      <c r="F50" s="69"/>
      <c r="G50" s="90"/>
      <c r="H50" s="42"/>
      <c r="I50" s="73"/>
      <c r="J50" s="75"/>
      <c r="K50" s="58"/>
      <c r="L50" s="58"/>
      <c r="M50" s="58"/>
      <c r="N50" s="58"/>
      <c r="O50" s="58"/>
      <c r="P50" s="56"/>
    </row>
    <row r="51" spans="1:16" s="41" customFormat="1" ht="36" customHeight="1" x14ac:dyDescent="0.3">
      <c r="A51" s="60">
        <v>21</v>
      </c>
      <c r="B51" s="62" t="s">
        <v>29</v>
      </c>
      <c r="C51" s="64" t="s">
        <v>28</v>
      </c>
      <c r="D51" s="66" t="s">
        <v>27</v>
      </c>
      <c r="E51" s="66" t="s">
        <v>26</v>
      </c>
      <c r="F51" s="68">
        <v>8137569.5700000003</v>
      </c>
      <c r="G51" s="100" t="s">
        <v>25</v>
      </c>
      <c r="H51" s="44">
        <v>30</v>
      </c>
      <c r="I51" s="72" t="e">
        <f>#REF!/(F51%)</f>
        <v>#REF!</v>
      </c>
      <c r="J51" s="74">
        <v>0</v>
      </c>
      <c r="K51" s="57">
        <v>45125</v>
      </c>
      <c r="L51" s="57">
        <v>45215</v>
      </c>
      <c r="M51" s="57">
        <v>45124</v>
      </c>
      <c r="N51" s="57" t="s">
        <v>2</v>
      </c>
      <c r="O51" s="57" t="s">
        <v>1</v>
      </c>
      <c r="P51" s="56"/>
    </row>
    <row r="52" spans="1:16" s="41" customFormat="1" ht="36" customHeight="1" x14ac:dyDescent="0.3">
      <c r="A52" s="61"/>
      <c r="B52" s="63"/>
      <c r="C52" s="65"/>
      <c r="D52" s="67"/>
      <c r="E52" s="67"/>
      <c r="F52" s="69"/>
      <c r="G52" s="101"/>
      <c r="H52" s="43"/>
      <c r="I52" s="73"/>
      <c r="J52" s="75"/>
      <c r="K52" s="58"/>
      <c r="L52" s="58"/>
      <c r="M52" s="58"/>
      <c r="N52" s="58"/>
      <c r="O52" s="58"/>
      <c r="P52" s="56"/>
    </row>
    <row r="53" spans="1:16" s="41" customFormat="1" ht="36" customHeight="1" x14ac:dyDescent="0.3">
      <c r="A53" s="60">
        <v>22</v>
      </c>
      <c r="B53" s="62" t="s">
        <v>24</v>
      </c>
      <c r="C53" s="98" t="s">
        <v>23</v>
      </c>
      <c r="D53" s="66" t="s">
        <v>22</v>
      </c>
      <c r="E53" s="66" t="s">
        <v>21</v>
      </c>
      <c r="F53" s="68">
        <v>3615820.29</v>
      </c>
      <c r="G53" s="89" t="s">
        <v>0</v>
      </c>
      <c r="H53" s="44">
        <v>30</v>
      </c>
      <c r="I53" s="72" t="e">
        <f>#REF!/(F53%)</f>
        <v>#REF!</v>
      </c>
      <c r="J53" s="74">
        <v>0</v>
      </c>
      <c r="K53" s="57">
        <v>45125</v>
      </c>
      <c r="L53" s="57">
        <v>45215</v>
      </c>
      <c r="M53" s="57">
        <v>45124</v>
      </c>
      <c r="N53" s="57" t="s">
        <v>2</v>
      </c>
      <c r="O53" s="57" t="s">
        <v>1</v>
      </c>
      <c r="P53" s="56"/>
    </row>
    <row r="54" spans="1:16" s="41" customFormat="1" ht="36" customHeight="1" x14ac:dyDescent="0.3">
      <c r="A54" s="61"/>
      <c r="B54" s="63"/>
      <c r="C54" s="99"/>
      <c r="D54" s="67"/>
      <c r="E54" s="67"/>
      <c r="F54" s="69"/>
      <c r="G54" s="90"/>
      <c r="H54" s="42"/>
      <c r="I54" s="73"/>
      <c r="J54" s="75"/>
      <c r="K54" s="58"/>
      <c r="L54" s="58"/>
      <c r="M54" s="58"/>
      <c r="N54" s="58"/>
      <c r="O54" s="58"/>
      <c r="P54" s="56"/>
    </row>
    <row r="55" spans="1:16" s="41" customFormat="1" ht="36" customHeight="1" x14ac:dyDescent="0.3">
      <c r="A55" s="60">
        <v>23</v>
      </c>
      <c r="B55" s="62" t="s">
        <v>20</v>
      </c>
      <c r="C55" s="98" t="s">
        <v>19</v>
      </c>
      <c r="D55" s="66" t="s">
        <v>18</v>
      </c>
      <c r="E55" s="66" t="s">
        <v>8</v>
      </c>
      <c r="F55" s="68">
        <v>2035198.31</v>
      </c>
      <c r="G55" s="70" t="s">
        <v>3</v>
      </c>
      <c r="H55" s="44"/>
      <c r="I55" s="72" t="e">
        <f>#REF!/(F55%)</f>
        <v>#REF!</v>
      </c>
      <c r="J55" s="74">
        <v>30</v>
      </c>
      <c r="K55" s="57">
        <v>45110</v>
      </c>
      <c r="L55" s="57">
        <v>45145</v>
      </c>
      <c r="M55" s="57">
        <v>45107</v>
      </c>
      <c r="N55" s="57" t="s">
        <v>2</v>
      </c>
      <c r="O55" s="57" t="s">
        <v>1</v>
      </c>
      <c r="P55" s="56"/>
    </row>
    <row r="56" spans="1:16" s="41" customFormat="1" ht="36" customHeight="1" x14ac:dyDescent="0.3">
      <c r="A56" s="61"/>
      <c r="B56" s="63"/>
      <c r="C56" s="99"/>
      <c r="D56" s="67"/>
      <c r="E56" s="67"/>
      <c r="F56" s="69"/>
      <c r="G56" s="71"/>
      <c r="H56" s="42"/>
      <c r="I56" s="73"/>
      <c r="J56" s="75"/>
      <c r="K56" s="58"/>
      <c r="L56" s="58"/>
      <c r="M56" s="58"/>
      <c r="N56" s="58"/>
      <c r="O56" s="58"/>
      <c r="P56" s="56"/>
    </row>
    <row r="57" spans="1:16" s="41" customFormat="1" ht="36" customHeight="1" x14ac:dyDescent="0.3">
      <c r="A57" s="60">
        <v>24</v>
      </c>
      <c r="B57" s="62" t="s">
        <v>17</v>
      </c>
      <c r="C57" s="98" t="s">
        <v>16</v>
      </c>
      <c r="D57" s="66" t="s">
        <v>15</v>
      </c>
      <c r="E57" s="66" t="s">
        <v>4</v>
      </c>
      <c r="F57" s="68">
        <v>2111335.14</v>
      </c>
      <c r="G57" s="70" t="s">
        <v>3</v>
      </c>
      <c r="H57" s="44"/>
      <c r="I57" s="72" t="e">
        <f>#REF!/(F57%)</f>
        <v>#REF!</v>
      </c>
      <c r="J57" s="74">
        <v>0</v>
      </c>
      <c r="K57" s="57">
        <v>45110</v>
      </c>
      <c r="L57" s="57">
        <v>45134</v>
      </c>
      <c r="M57" s="57">
        <v>45107</v>
      </c>
      <c r="N57" s="57" t="s">
        <v>2</v>
      </c>
      <c r="O57" s="57" t="s">
        <v>1</v>
      </c>
      <c r="P57" s="56"/>
    </row>
    <row r="58" spans="1:16" s="41" customFormat="1" ht="36" customHeight="1" x14ac:dyDescent="0.3">
      <c r="A58" s="61"/>
      <c r="B58" s="63"/>
      <c r="C58" s="99"/>
      <c r="D58" s="67"/>
      <c r="E58" s="67"/>
      <c r="F58" s="69"/>
      <c r="G58" s="71"/>
      <c r="H58" s="42"/>
      <c r="I58" s="73"/>
      <c r="J58" s="75"/>
      <c r="K58" s="58"/>
      <c r="L58" s="58"/>
      <c r="M58" s="58"/>
      <c r="N58" s="58"/>
      <c r="O58" s="58"/>
      <c r="P58" s="56"/>
    </row>
    <row r="59" spans="1:16" s="41" customFormat="1" ht="36" customHeight="1" x14ac:dyDescent="0.3">
      <c r="A59" s="60">
        <v>25</v>
      </c>
      <c r="B59" s="62" t="s">
        <v>14</v>
      </c>
      <c r="C59" s="98" t="s">
        <v>13</v>
      </c>
      <c r="D59" s="66" t="s">
        <v>12</v>
      </c>
      <c r="E59" s="66" t="s">
        <v>8</v>
      </c>
      <c r="F59" s="68">
        <v>2158827.59</v>
      </c>
      <c r="G59" s="70" t="s">
        <v>3</v>
      </c>
      <c r="H59" s="44"/>
      <c r="I59" s="72" t="e">
        <f>#REF!/(F59%)</f>
        <v>#REF!</v>
      </c>
      <c r="J59" s="74">
        <v>0</v>
      </c>
      <c r="K59" s="57">
        <v>45110</v>
      </c>
      <c r="L59" s="57">
        <v>45139</v>
      </c>
      <c r="M59" s="57">
        <v>45107</v>
      </c>
      <c r="N59" s="57" t="s">
        <v>2</v>
      </c>
      <c r="O59" s="57" t="s">
        <v>1</v>
      </c>
      <c r="P59" s="56"/>
    </row>
    <row r="60" spans="1:16" s="41" customFormat="1" ht="36" customHeight="1" x14ac:dyDescent="0.3">
      <c r="A60" s="61"/>
      <c r="B60" s="63"/>
      <c r="C60" s="99"/>
      <c r="D60" s="67"/>
      <c r="E60" s="67"/>
      <c r="F60" s="69"/>
      <c r="G60" s="71"/>
      <c r="H60" s="42"/>
      <c r="I60" s="73"/>
      <c r="J60" s="75"/>
      <c r="K60" s="58"/>
      <c r="L60" s="58"/>
      <c r="M60" s="58"/>
      <c r="N60" s="58"/>
      <c r="O60" s="58"/>
      <c r="P60" s="56"/>
    </row>
    <row r="61" spans="1:16" s="41" customFormat="1" ht="36" customHeight="1" x14ac:dyDescent="0.3">
      <c r="A61" s="60">
        <v>26</v>
      </c>
      <c r="B61" s="62" t="s">
        <v>11</v>
      </c>
      <c r="C61" s="98" t="s">
        <v>10</v>
      </c>
      <c r="D61" s="66" t="s">
        <v>9</v>
      </c>
      <c r="E61" s="66" t="s">
        <v>8</v>
      </c>
      <c r="F61" s="68">
        <v>2060201.93</v>
      </c>
      <c r="G61" s="70" t="s">
        <v>3</v>
      </c>
      <c r="H61" s="44"/>
      <c r="I61" s="72" t="e">
        <f>#REF!/(F61%)</f>
        <v>#REF!</v>
      </c>
      <c r="J61" s="74">
        <v>0</v>
      </c>
      <c r="K61" s="57">
        <v>45110</v>
      </c>
      <c r="L61" s="57">
        <v>45139</v>
      </c>
      <c r="M61" s="57">
        <v>45107</v>
      </c>
      <c r="N61" s="57" t="s">
        <v>2</v>
      </c>
      <c r="O61" s="57" t="s">
        <v>1</v>
      </c>
      <c r="P61" s="56"/>
    </row>
    <row r="62" spans="1:16" s="41" customFormat="1" ht="36" customHeight="1" x14ac:dyDescent="0.3">
      <c r="A62" s="61"/>
      <c r="B62" s="63"/>
      <c r="C62" s="99"/>
      <c r="D62" s="67"/>
      <c r="E62" s="67"/>
      <c r="F62" s="69"/>
      <c r="G62" s="71"/>
      <c r="H62" s="42"/>
      <c r="I62" s="73"/>
      <c r="J62" s="75"/>
      <c r="K62" s="58"/>
      <c r="L62" s="58"/>
      <c r="M62" s="58"/>
      <c r="N62" s="58"/>
      <c r="O62" s="58"/>
      <c r="P62" s="56"/>
    </row>
    <row r="63" spans="1:16" s="41" customFormat="1" ht="36" customHeight="1" x14ac:dyDescent="0.3">
      <c r="A63" s="60">
        <v>27</v>
      </c>
      <c r="B63" s="62" t="s">
        <v>7</v>
      </c>
      <c r="C63" s="98" t="s">
        <v>6</v>
      </c>
      <c r="D63" s="66" t="s">
        <v>5</v>
      </c>
      <c r="E63" s="66" t="s">
        <v>4</v>
      </c>
      <c r="F63" s="68">
        <v>2044771.15</v>
      </c>
      <c r="G63" s="70" t="s">
        <v>3</v>
      </c>
      <c r="H63" s="44"/>
      <c r="I63" s="72" t="e">
        <f>#REF!/(F63%)</f>
        <v>#REF!</v>
      </c>
      <c r="J63" s="74">
        <v>0</v>
      </c>
      <c r="K63" s="57">
        <v>45110</v>
      </c>
      <c r="L63" s="57">
        <v>45145</v>
      </c>
      <c r="M63" s="57">
        <v>45107</v>
      </c>
      <c r="N63" s="57" t="s">
        <v>2</v>
      </c>
      <c r="O63" s="57" t="s">
        <v>1</v>
      </c>
      <c r="P63" s="56"/>
    </row>
    <row r="64" spans="1:16" s="41" customFormat="1" ht="36" customHeight="1" x14ac:dyDescent="0.3">
      <c r="A64" s="61"/>
      <c r="B64" s="63"/>
      <c r="C64" s="99"/>
      <c r="D64" s="67"/>
      <c r="E64" s="67"/>
      <c r="F64" s="69"/>
      <c r="G64" s="71"/>
      <c r="H64" s="42"/>
      <c r="I64" s="73"/>
      <c r="J64" s="75"/>
      <c r="K64" s="58"/>
      <c r="L64" s="58"/>
      <c r="M64" s="58"/>
      <c r="N64" s="58"/>
      <c r="O64" s="58"/>
      <c r="P64" s="56"/>
    </row>
    <row r="65" spans="1:16" s="31" customFormat="1" ht="13.5" customHeight="1" x14ac:dyDescent="0.25">
      <c r="A65" s="32"/>
      <c r="B65" s="40"/>
      <c r="C65" s="39"/>
      <c r="D65" s="38"/>
      <c r="E65" s="37"/>
      <c r="F65" s="36"/>
      <c r="G65" s="35"/>
      <c r="H65" s="35"/>
      <c r="I65" s="34"/>
      <c r="J65" s="33"/>
      <c r="K65" s="32"/>
      <c r="L65" s="32"/>
      <c r="M65" s="32"/>
      <c r="N65" s="32"/>
      <c r="O65" s="32"/>
      <c r="P65" s="55"/>
    </row>
    <row r="66" spans="1:16" s="27" customFormat="1" ht="14.4" x14ac:dyDescent="0.25">
      <c r="A66" s="6"/>
      <c r="B66" s="5"/>
      <c r="C66" s="4"/>
      <c r="D66" s="3"/>
      <c r="E66" s="2"/>
      <c r="F66" s="1"/>
      <c r="G66" s="1"/>
      <c r="H66" s="1"/>
    </row>
    <row r="67" spans="1:16" s="28" customFormat="1" ht="14.4" x14ac:dyDescent="0.25">
      <c r="A67" s="6"/>
      <c r="B67" s="6"/>
      <c r="C67" s="30"/>
      <c r="D67" s="29"/>
      <c r="E67" s="1"/>
      <c r="F67" s="1"/>
      <c r="G67" s="1"/>
      <c r="H67" s="1"/>
    </row>
    <row r="68" spans="1:16" s="28" customFormat="1" ht="14.4" x14ac:dyDescent="0.25">
      <c r="A68" s="6"/>
      <c r="B68" s="6"/>
      <c r="C68" s="30"/>
      <c r="D68" s="29"/>
      <c r="E68" s="1"/>
      <c r="F68" s="1"/>
      <c r="G68" s="1"/>
      <c r="H68" s="1"/>
    </row>
    <row r="69" spans="1:16" s="28" customFormat="1" ht="14.4" x14ac:dyDescent="0.25">
      <c r="A69" s="6"/>
      <c r="B69" s="6"/>
      <c r="C69" s="30"/>
      <c r="D69" s="29"/>
      <c r="E69" s="1"/>
      <c r="F69" s="1"/>
      <c r="G69" s="1"/>
      <c r="H69" s="1"/>
    </row>
    <row r="70" spans="1:16" s="27" customFormat="1" ht="14.4" x14ac:dyDescent="0.25">
      <c r="A70" s="6"/>
      <c r="B70" s="5"/>
      <c r="C70" s="4"/>
      <c r="D70" s="3"/>
      <c r="E70" s="2"/>
      <c r="F70" s="1"/>
      <c r="G70" s="1"/>
      <c r="H70" s="1"/>
    </row>
    <row r="71" spans="1:16" s="27" customFormat="1" ht="14.6" customHeight="1" x14ac:dyDescent="0.25">
      <c r="A71" s="6"/>
      <c r="B71" s="5"/>
      <c r="C71" s="4"/>
      <c r="D71" s="3"/>
      <c r="E71" s="2"/>
      <c r="F71" s="1"/>
      <c r="G71" s="1"/>
      <c r="H71" s="1"/>
    </row>
    <row r="72" spans="1:16" s="27" customFormat="1" ht="14.6" customHeight="1" x14ac:dyDescent="0.25">
      <c r="A72" s="6"/>
      <c r="B72" s="5"/>
      <c r="C72" s="4"/>
      <c r="D72" s="3"/>
      <c r="E72" s="2"/>
      <c r="F72" s="1"/>
      <c r="G72" s="1"/>
      <c r="H72" s="1"/>
    </row>
    <row r="73" spans="1:16" s="27" customFormat="1" ht="14.4" x14ac:dyDescent="0.25">
      <c r="A73" s="6"/>
      <c r="B73" s="5"/>
      <c r="C73" s="4"/>
      <c r="D73" s="3"/>
      <c r="E73" s="2"/>
      <c r="F73" s="1"/>
      <c r="G73" s="1"/>
      <c r="H73" s="1"/>
    </row>
    <row r="74" spans="1:16" s="27" customFormat="1" ht="14.4" x14ac:dyDescent="0.25">
      <c r="A74" s="6"/>
      <c r="B74" s="5"/>
      <c r="C74" s="4"/>
      <c r="D74" s="3"/>
      <c r="E74" s="2"/>
      <c r="F74" s="1"/>
      <c r="G74" s="1"/>
      <c r="H74" s="1"/>
    </row>
    <row r="75" spans="1:16" s="25" customFormat="1" ht="14.4" x14ac:dyDescent="0.25">
      <c r="A75" s="6"/>
      <c r="B75" s="5"/>
      <c r="C75" s="26"/>
      <c r="D75" s="3"/>
      <c r="E75" s="2"/>
      <c r="F75" s="1"/>
      <c r="G75" s="1"/>
      <c r="H75" s="1"/>
    </row>
    <row r="76" spans="1:16" s="18" customFormat="1" ht="14.4" x14ac:dyDescent="0.25">
      <c r="A76" s="24"/>
      <c r="B76" s="23"/>
      <c r="C76" s="22"/>
      <c r="D76" s="21"/>
      <c r="E76" s="20"/>
      <c r="F76" s="19"/>
      <c r="G76" s="19"/>
      <c r="H76" s="19"/>
    </row>
    <row r="77" spans="1:16" s="18" customFormat="1" ht="14.4" x14ac:dyDescent="0.25">
      <c r="A77" s="24"/>
      <c r="B77" s="23"/>
      <c r="C77" s="22"/>
      <c r="D77" s="21"/>
      <c r="E77" s="20"/>
      <c r="F77" s="19"/>
      <c r="G77" s="19"/>
      <c r="H77" s="19"/>
    </row>
    <row r="78" spans="1:16" s="18" customFormat="1" ht="14.4" x14ac:dyDescent="0.25">
      <c r="A78" s="24"/>
      <c r="B78" s="23"/>
      <c r="C78" s="22"/>
      <c r="D78" s="21"/>
      <c r="E78" s="20"/>
      <c r="F78" s="19"/>
      <c r="G78" s="19"/>
      <c r="H78" s="19"/>
    </row>
    <row r="79" spans="1:16" s="18" customFormat="1" ht="21.45" customHeight="1" x14ac:dyDescent="0.25">
      <c r="A79" s="24"/>
      <c r="B79" s="23"/>
      <c r="C79" s="22"/>
      <c r="D79" s="21"/>
      <c r="E79" s="20"/>
      <c r="F79" s="19"/>
      <c r="G79" s="19"/>
      <c r="H79" s="19"/>
    </row>
    <row r="80" spans="1:16" s="11" customFormat="1" ht="26" customHeight="1" x14ac:dyDescent="0.3">
      <c r="A80" s="17"/>
      <c r="B80" s="16"/>
      <c r="C80" s="15"/>
      <c r="D80" s="14"/>
      <c r="E80" s="13"/>
      <c r="F80" s="12"/>
      <c r="G80" s="12"/>
      <c r="H80" s="12"/>
    </row>
    <row r="81" spans="1:14" s="11" customFormat="1" ht="22.1" customHeight="1" x14ac:dyDescent="0.3">
      <c r="A81" s="17"/>
      <c r="B81" s="16"/>
      <c r="C81" s="15"/>
      <c r="D81" s="14"/>
      <c r="E81" s="13"/>
      <c r="F81" s="12"/>
      <c r="G81" s="12"/>
      <c r="H81" s="12"/>
    </row>
    <row r="82" spans="1:14" s="11" customFormat="1" ht="29" customHeight="1" x14ac:dyDescent="0.3">
      <c r="A82" s="17"/>
      <c r="B82" s="16"/>
      <c r="C82" s="15"/>
      <c r="D82" s="14"/>
      <c r="E82" s="13"/>
      <c r="F82" s="12"/>
      <c r="G82" s="12"/>
      <c r="H82" s="12"/>
    </row>
    <row r="83" spans="1:14" s="11" customFormat="1" ht="14.4" x14ac:dyDescent="0.3">
      <c r="A83" s="17"/>
      <c r="B83" s="16"/>
      <c r="C83" s="15"/>
      <c r="D83" s="14"/>
      <c r="E83" s="13"/>
      <c r="F83" s="12"/>
      <c r="G83" s="12"/>
      <c r="H83" s="12"/>
    </row>
    <row r="84" spans="1:14" x14ac:dyDescent="0.3">
      <c r="A84" s="6"/>
      <c r="B84" s="5"/>
      <c r="C84" s="4"/>
      <c r="D84" s="3"/>
      <c r="E84" s="2"/>
      <c r="F84" s="1"/>
      <c r="G84" s="1"/>
      <c r="H84" s="1"/>
      <c r="I84"/>
      <c r="J84"/>
      <c r="K84"/>
      <c r="L84"/>
      <c r="M84"/>
      <c r="N84"/>
    </row>
    <row r="85" spans="1:14" x14ac:dyDescent="0.3">
      <c r="A85" s="6"/>
      <c r="B85" s="5"/>
      <c r="C85" s="4"/>
      <c r="D85" s="3"/>
      <c r="E85" s="2"/>
      <c r="F85" s="1"/>
      <c r="G85" s="1"/>
      <c r="H85" s="1"/>
      <c r="I85"/>
      <c r="J85"/>
      <c r="K85"/>
      <c r="L85"/>
      <c r="M85"/>
      <c r="N85"/>
    </row>
    <row r="86" spans="1:14" ht="29.45" customHeight="1" x14ac:dyDescent="0.3">
      <c r="A86" s="6"/>
      <c r="B86" s="5"/>
      <c r="C86" s="4"/>
      <c r="D86" s="3"/>
      <c r="E86" s="2"/>
      <c r="F86" s="1"/>
      <c r="G86" s="1"/>
      <c r="H86" s="1"/>
      <c r="I86"/>
      <c r="J86"/>
      <c r="K86"/>
      <c r="L86"/>
      <c r="M86"/>
      <c r="N86"/>
    </row>
    <row r="87" spans="1:14" x14ac:dyDescent="0.3">
      <c r="A87" s="6"/>
      <c r="B87" s="5"/>
      <c r="C87" s="4"/>
      <c r="D87" s="3"/>
      <c r="E87" s="2"/>
      <c r="F87" s="1"/>
      <c r="G87" s="1"/>
      <c r="H87" s="1"/>
      <c r="I87"/>
      <c r="J87"/>
      <c r="K87"/>
      <c r="L87"/>
      <c r="M87"/>
      <c r="N87"/>
    </row>
    <row r="88" spans="1:14" x14ac:dyDescent="0.3">
      <c r="A88" s="6"/>
      <c r="B88" s="5"/>
      <c r="C88" s="4"/>
      <c r="D88" s="3"/>
      <c r="E88" s="2"/>
      <c r="F88" s="1"/>
      <c r="G88" s="1"/>
      <c r="H88" s="1"/>
      <c r="I88"/>
      <c r="J88"/>
      <c r="K88"/>
      <c r="L88"/>
      <c r="M88"/>
      <c r="N88"/>
    </row>
    <row r="89" spans="1:14" ht="30.05" customHeight="1" x14ac:dyDescent="0.3">
      <c r="A89" s="6"/>
      <c r="B89" s="5"/>
      <c r="C89" s="4"/>
      <c r="D89" s="3"/>
      <c r="E89" s="2"/>
      <c r="F89" s="1"/>
      <c r="G89" s="1"/>
      <c r="H89" s="1"/>
      <c r="I89"/>
      <c r="J89"/>
      <c r="K89"/>
      <c r="L89"/>
      <c r="M89"/>
      <c r="N89"/>
    </row>
    <row r="90" spans="1:14" ht="36" customHeight="1" x14ac:dyDescent="0.3">
      <c r="A90" s="6"/>
      <c r="B90" s="5"/>
      <c r="C90" s="4"/>
      <c r="D90" s="3"/>
      <c r="E90" s="2"/>
      <c r="F90" s="1"/>
      <c r="G90" s="1"/>
      <c r="H90" s="1"/>
      <c r="I90"/>
      <c r="J90"/>
      <c r="K90"/>
      <c r="L90"/>
      <c r="M90"/>
      <c r="N90"/>
    </row>
    <row r="91" spans="1:14" ht="36.950000000000003" customHeight="1" x14ac:dyDescent="0.3">
      <c r="A91" s="6"/>
      <c r="B91" s="5"/>
      <c r="C91" s="4"/>
      <c r="D91" s="3"/>
      <c r="E91" s="2"/>
      <c r="F91" s="1"/>
      <c r="G91" s="1"/>
      <c r="H91" s="1"/>
      <c r="I91"/>
      <c r="J91"/>
      <c r="K91"/>
      <c r="L91"/>
      <c r="M91"/>
      <c r="N91"/>
    </row>
    <row r="92" spans="1:14" ht="40.1" customHeight="1" x14ac:dyDescent="0.3">
      <c r="A92" s="6"/>
      <c r="B92" s="5"/>
      <c r="C92" s="4"/>
      <c r="D92" s="3"/>
      <c r="E92" s="2"/>
      <c r="F92" s="1"/>
      <c r="G92" s="1"/>
      <c r="H92" s="1"/>
      <c r="I92"/>
      <c r="J92"/>
      <c r="K92"/>
      <c r="L92"/>
      <c r="M92"/>
      <c r="N92"/>
    </row>
    <row r="93" spans="1:14" x14ac:dyDescent="0.3">
      <c r="A93" s="6"/>
      <c r="B93" s="5"/>
      <c r="C93" s="4"/>
      <c r="D93" s="3"/>
      <c r="E93" s="2"/>
      <c r="F93" s="1"/>
      <c r="G93" s="1"/>
      <c r="H93" s="1"/>
      <c r="I93"/>
      <c r="J93"/>
      <c r="K93"/>
      <c r="L93"/>
      <c r="M93"/>
      <c r="N93"/>
    </row>
    <row r="94" spans="1:14" s="6" customFormat="1" x14ac:dyDescent="0.3">
      <c r="B94" s="5"/>
      <c r="C94" s="4"/>
      <c r="D94" s="3"/>
      <c r="E94" s="2"/>
      <c r="F94" s="1"/>
      <c r="G94" s="1"/>
      <c r="H94" s="1"/>
      <c r="I94"/>
      <c r="J94"/>
    </row>
    <row r="95" spans="1:14" s="6" customFormat="1" x14ac:dyDescent="0.3">
      <c r="B95" s="5"/>
      <c r="C95" s="4"/>
      <c r="D95" s="3"/>
      <c r="E95" s="2"/>
      <c r="F95" s="1"/>
      <c r="G95" s="1"/>
      <c r="H95" s="1"/>
      <c r="I95"/>
      <c r="J95"/>
    </row>
    <row r="96" spans="1:14" x14ac:dyDescent="0.3">
      <c r="A96" s="6"/>
      <c r="B96" s="5"/>
      <c r="C96" s="4"/>
      <c r="D96" s="3"/>
      <c r="E96" s="2"/>
      <c r="F96" s="1"/>
      <c r="G96" s="1"/>
      <c r="H96" s="1"/>
      <c r="I96"/>
      <c r="J96"/>
      <c r="K96"/>
      <c r="L96"/>
      <c r="M96"/>
      <c r="N96"/>
    </row>
  </sheetData>
  <mergeCells count="405">
    <mergeCell ref="N63:N64"/>
    <mergeCell ref="N59:N60"/>
    <mergeCell ref="O59:O60"/>
    <mergeCell ref="F61:F62"/>
    <mergeCell ref="F59:F60"/>
    <mergeCell ref="G59:G60"/>
    <mergeCell ref="I59:I60"/>
    <mergeCell ref="A63:A64"/>
    <mergeCell ref="B63:B64"/>
    <mergeCell ref="C63:C64"/>
    <mergeCell ref="D63:D64"/>
    <mergeCell ref="E63:E64"/>
    <mergeCell ref="N61:N62"/>
    <mergeCell ref="O61:O62"/>
    <mergeCell ref="I61:I62"/>
    <mergeCell ref="J61:J62"/>
    <mergeCell ref="K61:K62"/>
    <mergeCell ref="L61:L62"/>
    <mergeCell ref="M61:M62"/>
    <mergeCell ref="O63:O64"/>
    <mergeCell ref="I63:I64"/>
    <mergeCell ref="J63:J64"/>
    <mergeCell ref="K63:K64"/>
    <mergeCell ref="L63:L64"/>
    <mergeCell ref="M63:M64"/>
    <mergeCell ref="A61:A62"/>
    <mergeCell ref="B61:B62"/>
    <mergeCell ref="C61:C62"/>
    <mergeCell ref="D61:D62"/>
    <mergeCell ref="E61:E62"/>
    <mergeCell ref="F63:F64"/>
    <mergeCell ref="G63:G64"/>
    <mergeCell ref="G61:G62"/>
    <mergeCell ref="M59:M60"/>
    <mergeCell ref="A57:A58"/>
    <mergeCell ref="B57:B58"/>
    <mergeCell ref="C57:C58"/>
    <mergeCell ref="D57:D58"/>
    <mergeCell ref="E57:E58"/>
    <mergeCell ref="F57:F58"/>
    <mergeCell ref="J59:J60"/>
    <mergeCell ref="K59:K60"/>
    <mergeCell ref="L59:L60"/>
    <mergeCell ref="A59:A60"/>
    <mergeCell ref="B59:B60"/>
    <mergeCell ref="C59:C60"/>
    <mergeCell ref="D59:D60"/>
    <mergeCell ref="E59:E60"/>
    <mergeCell ref="I55:I56"/>
    <mergeCell ref="J55:J56"/>
    <mergeCell ref="K55:K56"/>
    <mergeCell ref="L55:L56"/>
    <mergeCell ref="J57:J58"/>
    <mergeCell ref="K57:K58"/>
    <mergeCell ref="L57:L58"/>
    <mergeCell ref="N57:N58"/>
    <mergeCell ref="O57:O58"/>
    <mergeCell ref="O55:O56"/>
    <mergeCell ref="O51:O52"/>
    <mergeCell ref="A53:A54"/>
    <mergeCell ref="B53:B54"/>
    <mergeCell ref="C53:C54"/>
    <mergeCell ref="D53:D54"/>
    <mergeCell ref="E53:E54"/>
    <mergeCell ref="M57:M58"/>
    <mergeCell ref="A55:A56"/>
    <mergeCell ref="B55:B56"/>
    <mergeCell ref="C55:C56"/>
    <mergeCell ref="D55:D56"/>
    <mergeCell ref="E55:E56"/>
    <mergeCell ref="F55:F56"/>
    <mergeCell ref="G55:G56"/>
    <mergeCell ref="M55:M56"/>
    <mergeCell ref="N55:N56"/>
    <mergeCell ref="I53:I54"/>
    <mergeCell ref="J53:J54"/>
    <mergeCell ref="K53:K54"/>
    <mergeCell ref="L53:L54"/>
    <mergeCell ref="M53:M54"/>
    <mergeCell ref="N53:N54"/>
    <mergeCell ref="G57:G58"/>
    <mergeCell ref="I57:I58"/>
    <mergeCell ref="O53:O54"/>
    <mergeCell ref="N49:N50"/>
    <mergeCell ref="O49:O50"/>
    <mergeCell ref="O47:O48"/>
    <mergeCell ref="A49:A50"/>
    <mergeCell ref="B49:B50"/>
    <mergeCell ref="C49:C50"/>
    <mergeCell ref="D49:D50"/>
    <mergeCell ref="E49:E50"/>
    <mergeCell ref="L51:L52"/>
    <mergeCell ref="A51:A52"/>
    <mergeCell ref="B51:B52"/>
    <mergeCell ref="C51:C52"/>
    <mergeCell ref="D51:D52"/>
    <mergeCell ref="E51:E52"/>
    <mergeCell ref="F53:F54"/>
    <mergeCell ref="F51:F52"/>
    <mergeCell ref="G51:G52"/>
    <mergeCell ref="I51:I52"/>
    <mergeCell ref="J51:J52"/>
    <mergeCell ref="K51:K52"/>
    <mergeCell ref="G53:G54"/>
    <mergeCell ref="M51:M52"/>
    <mergeCell ref="N51:N52"/>
    <mergeCell ref="N47:N48"/>
    <mergeCell ref="I45:I46"/>
    <mergeCell ref="J45:J46"/>
    <mergeCell ref="K45:K46"/>
    <mergeCell ref="L45:L46"/>
    <mergeCell ref="M45:M46"/>
    <mergeCell ref="N45:N46"/>
    <mergeCell ref="F49:F50"/>
    <mergeCell ref="G49:G50"/>
    <mergeCell ref="I49:I50"/>
    <mergeCell ref="I47:I48"/>
    <mergeCell ref="J47:J48"/>
    <mergeCell ref="K47:K48"/>
    <mergeCell ref="J49:J50"/>
    <mergeCell ref="K49:K50"/>
    <mergeCell ref="A45:A46"/>
    <mergeCell ref="B45:B46"/>
    <mergeCell ref="C45:C46"/>
    <mergeCell ref="D45:D46"/>
    <mergeCell ref="E45:E46"/>
    <mergeCell ref="L49:L50"/>
    <mergeCell ref="M49:M50"/>
    <mergeCell ref="A47:A48"/>
    <mergeCell ref="B47:B48"/>
    <mergeCell ref="C47:C48"/>
    <mergeCell ref="D47:D48"/>
    <mergeCell ref="E47:E48"/>
    <mergeCell ref="F47:F48"/>
    <mergeCell ref="G47:G48"/>
    <mergeCell ref="L47:L48"/>
    <mergeCell ref="M47:M48"/>
    <mergeCell ref="A41:A42"/>
    <mergeCell ref="B41:B42"/>
    <mergeCell ref="C41:C42"/>
    <mergeCell ref="D41:D42"/>
    <mergeCell ref="E41:E42"/>
    <mergeCell ref="L43:L44"/>
    <mergeCell ref="A43:A44"/>
    <mergeCell ref="B43:B44"/>
    <mergeCell ref="C43:C44"/>
    <mergeCell ref="D43:D44"/>
    <mergeCell ref="E43:E44"/>
    <mergeCell ref="F43:F44"/>
    <mergeCell ref="G43:G44"/>
    <mergeCell ref="I43:I44"/>
    <mergeCell ref="J43:J44"/>
    <mergeCell ref="K43:K44"/>
    <mergeCell ref="F41:F42"/>
    <mergeCell ref="G41:G42"/>
    <mergeCell ref="I41:I42"/>
    <mergeCell ref="I39:I40"/>
    <mergeCell ref="J39:J40"/>
    <mergeCell ref="K39:K40"/>
    <mergeCell ref="J41:J42"/>
    <mergeCell ref="K41:K42"/>
    <mergeCell ref="O45:O46"/>
    <mergeCell ref="N41:N42"/>
    <mergeCell ref="O41:O42"/>
    <mergeCell ref="O39:O40"/>
    <mergeCell ref="F45:F46"/>
    <mergeCell ref="G45:G46"/>
    <mergeCell ref="M43:M44"/>
    <mergeCell ref="N43:N44"/>
    <mergeCell ref="O43:O44"/>
    <mergeCell ref="O35:O36"/>
    <mergeCell ref="A37:A38"/>
    <mergeCell ref="B37:B38"/>
    <mergeCell ref="C37:C38"/>
    <mergeCell ref="D37:D38"/>
    <mergeCell ref="E37:E38"/>
    <mergeCell ref="L41:L42"/>
    <mergeCell ref="M41:M42"/>
    <mergeCell ref="A39:A40"/>
    <mergeCell ref="B39:B40"/>
    <mergeCell ref="C39:C40"/>
    <mergeCell ref="D39:D40"/>
    <mergeCell ref="E39:E40"/>
    <mergeCell ref="F39:F40"/>
    <mergeCell ref="G39:G40"/>
    <mergeCell ref="L39:L40"/>
    <mergeCell ref="M39:M40"/>
    <mergeCell ref="N39:N40"/>
    <mergeCell ref="I37:I38"/>
    <mergeCell ref="J37:J38"/>
    <mergeCell ref="K37:K38"/>
    <mergeCell ref="L37:L38"/>
    <mergeCell ref="M37:M38"/>
    <mergeCell ref="N37:N38"/>
    <mergeCell ref="O37:O38"/>
    <mergeCell ref="N33:N34"/>
    <mergeCell ref="O33:O34"/>
    <mergeCell ref="O30:O32"/>
    <mergeCell ref="A33:A34"/>
    <mergeCell ref="B33:B34"/>
    <mergeCell ref="C33:C34"/>
    <mergeCell ref="D33:D34"/>
    <mergeCell ref="E33:E34"/>
    <mergeCell ref="L35:L36"/>
    <mergeCell ref="A35:A36"/>
    <mergeCell ref="B35:B36"/>
    <mergeCell ref="C35:C36"/>
    <mergeCell ref="D35:D36"/>
    <mergeCell ref="E35:E36"/>
    <mergeCell ref="F37:F38"/>
    <mergeCell ref="F35:F36"/>
    <mergeCell ref="G35:G36"/>
    <mergeCell ref="I35:I36"/>
    <mergeCell ref="J35:J36"/>
    <mergeCell ref="K35:K36"/>
    <mergeCell ref="G37:G38"/>
    <mergeCell ref="M35:M36"/>
    <mergeCell ref="N35:N36"/>
    <mergeCell ref="N30:N32"/>
    <mergeCell ref="I28:I29"/>
    <mergeCell ref="J28:J29"/>
    <mergeCell ref="K28:K29"/>
    <mergeCell ref="L28:L29"/>
    <mergeCell ref="M28:M29"/>
    <mergeCell ref="N28:N29"/>
    <mergeCell ref="F33:F34"/>
    <mergeCell ref="G33:G34"/>
    <mergeCell ref="I33:I34"/>
    <mergeCell ref="I30:I32"/>
    <mergeCell ref="J30:J32"/>
    <mergeCell ref="K30:K32"/>
    <mergeCell ref="J33:J34"/>
    <mergeCell ref="K33:K34"/>
    <mergeCell ref="A28:A29"/>
    <mergeCell ref="B28:B29"/>
    <mergeCell ref="C28:C29"/>
    <mergeCell ref="D28:D29"/>
    <mergeCell ref="E28:E29"/>
    <mergeCell ref="L33:L34"/>
    <mergeCell ref="M33:M34"/>
    <mergeCell ref="A30:A32"/>
    <mergeCell ref="B30:B32"/>
    <mergeCell ref="C30:C32"/>
    <mergeCell ref="D30:D32"/>
    <mergeCell ref="E30:E32"/>
    <mergeCell ref="F30:F32"/>
    <mergeCell ref="G30:G32"/>
    <mergeCell ref="L30:L32"/>
    <mergeCell ref="M30:M32"/>
    <mergeCell ref="A24:A25"/>
    <mergeCell ref="B24:B25"/>
    <mergeCell ref="C24:C25"/>
    <mergeCell ref="D24:D25"/>
    <mergeCell ref="E24:E25"/>
    <mergeCell ref="L26:L27"/>
    <mergeCell ref="A26:A27"/>
    <mergeCell ref="B26:B27"/>
    <mergeCell ref="C26:C27"/>
    <mergeCell ref="D26:D27"/>
    <mergeCell ref="E26:E27"/>
    <mergeCell ref="F26:F27"/>
    <mergeCell ref="G26:G27"/>
    <mergeCell ref="I26:I27"/>
    <mergeCell ref="J26:J27"/>
    <mergeCell ref="K26:K27"/>
    <mergeCell ref="F24:F25"/>
    <mergeCell ref="G24:G25"/>
    <mergeCell ref="I24:I25"/>
    <mergeCell ref="I22:I23"/>
    <mergeCell ref="J22:J23"/>
    <mergeCell ref="K22:K23"/>
    <mergeCell ref="J24:J25"/>
    <mergeCell ref="K24:K25"/>
    <mergeCell ref="O28:O29"/>
    <mergeCell ref="N24:N25"/>
    <mergeCell ref="O24:O25"/>
    <mergeCell ref="O22:O23"/>
    <mergeCell ref="F28:F29"/>
    <mergeCell ref="G28:G29"/>
    <mergeCell ref="M26:M27"/>
    <mergeCell ref="N26:N27"/>
    <mergeCell ref="O26:O27"/>
    <mergeCell ref="O16:O19"/>
    <mergeCell ref="A20:A21"/>
    <mergeCell ref="B20:B21"/>
    <mergeCell ref="C20:C21"/>
    <mergeCell ref="D20:D21"/>
    <mergeCell ref="E20:E21"/>
    <mergeCell ref="L24:L25"/>
    <mergeCell ref="M24:M25"/>
    <mergeCell ref="A22:A23"/>
    <mergeCell ref="B22:B23"/>
    <mergeCell ref="C22:C23"/>
    <mergeCell ref="D22:D23"/>
    <mergeCell ref="E22:E23"/>
    <mergeCell ref="F22:F23"/>
    <mergeCell ref="G22:G23"/>
    <mergeCell ref="L22:L23"/>
    <mergeCell ref="M22:M23"/>
    <mergeCell ref="N22:N23"/>
    <mergeCell ref="I20:I21"/>
    <mergeCell ref="J20:J21"/>
    <mergeCell ref="K20:K21"/>
    <mergeCell ref="L20:L21"/>
    <mergeCell ref="M20:M21"/>
    <mergeCell ref="N20:N21"/>
    <mergeCell ref="O20:O21"/>
    <mergeCell ref="N13:N15"/>
    <mergeCell ref="O13:O15"/>
    <mergeCell ref="O11:O12"/>
    <mergeCell ref="A13:A15"/>
    <mergeCell ref="B13:B15"/>
    <mergeCell ref="C13:C15"/>
    <mergeCell ref="D13:D15"/>
    <mergeCell ref="E13:E15"/>
    <mergeCell ref="L16:L19"/>
    <mergeCell ref="A16:A19"/>
    <mergeCell ref="B16:B19"/>
    <mergeCell ref="C16:C19"/>
    <mergeCell ref="D16:D19"/>
    <mergeCell ref="E16:E19"/>
    <mergeCell ref="F20:F21"/>
    <mergeCell ref="F16:F19"/>
    <mergeCell ref="G16:G19"/>
    <mergeCell ref="I16:I19"/>
    <mergeCell ref="J16:J19"/>
    <mergeCell ref="K16:K19"/>
    <mergeCell ref="G20:G21"/>
    <mergeCell ref="M16:M19"/>
    <mergeCell ref="N16:N19"/>
    <mergeCell ref="N11:N12"/>
    <mergeCell ref="I9:I10"/>
    <mergeCell ref="J9:J10"/>
    <mergeCell ref="K9:K10"/>
    <mergeCell ref="L9:L10"/>
    <mergeCell ref="M9:M10"/>
    <mergeCell ref="N9:N10"/>
    <mergeCell ref="F13:F15"/>
    <mergeCell ref="G13:G15"/>
    <mergeCell ref="I13:I15"/>
    <mergeCell ref="I11:I12"/>
    <mergeCell ref="J11:J12"/>
    <mergeCell ref="K11:K12"/>
    <mergeCell ref="J13:J15"/>
    <mergeCell ref="K13:K15"/>
    <mergeCell ref="C9:C10"/>
    <mergeCell ref="D9:D10"/>
    <mergeCell ref="E9:E10"/>
    <mergeCell ref="L13:L15"/>
    <mergeCell ref="M13:M15"/>
    <mergeCell ref="A11:A12"/>
    <mergeCell ref="B11:B12"/>
    <mergeCell ref="C11:C12"/>
    <mergeCell ref="D11:D12"/>
    <mergeCell ref="E11:E12"/>
    <mergeCell ref="F11:F12"/>
    <mergeCell ref="G11:G12"/>
    <mergeCell ref="L11:L12"/>
    <mergeCell ref="M11:M12"/>
    <mergeCell ref="O9:O10"/>
    <mergeCell ref="P7:P8"/>
    <mergeCell ref="P9:P10"/>
    <mergeCell ref="P11:P12"/>
    <mergeCell ref="P13:P15"/>
    <mergeCell ref="P16:P19"/>
    <mergeCell ref="L7:L8"/>
    <mergeCell ref="A7:A8"/>
    <mergeCell ref="B7:B8"/>
    <mergeCell ref="C7:C8"/>
    <mergeCell ref="D7:D8"/>
    <mergeCell ref="E7:E8"/>
    <mergeCell ref="F9:F10"/>
    <mergeCell ref="F7:F8"/>
    <mergeCell ref="G7:G8"/>
    <mergeCell ref="I7:I8"/>
    <mergeCell ref="J7:J8"/>
    <mergeCell ref="K7:K8"/>
    <mergeCell ref="G9:G10"/>
    <mergeCell ref="M7:M8"/>
    <mergeCell ref="N7:N8"/>
    <mergeCell ref="O7:O8"/>
    <mergeCell ref="A9:A10"/>
    <mergeCell ref="B9:B10"/>
    <mergeCell ref="P33:P34"/>
    <mergeCell ref="P35:P36"/>
    <mergeCell ref="P37:P38"/>
    <mergeCell ref="P39:P40"/>
    <mergeCell ref="P41:P42"/>
    <mergeCell ref="P43:P44"/>
    <mergeCell ref="P20:P21"/>
    <mergeCell ref="P22:P23"/>
    <mergeCell ref="P24:P25"/>
    <mergeCell ref="P26:P27"/>
    <mergeCell ref="P28:P29"/>
    <mergeCell ref="P30:P32"/>
    <mergeCell ref="P57:P58"/>
    <mergeCell ref="P59:P60"/>
    <mergeCell ref="P61:P62"/>
    <mergeCell ref="P63:P64"/>
    <mergeCell ref="P45:P46"/>
    <mergeCell ref="P47:P48"/>
    <mergeCell ref="P49:P50"/>
    <mergeCell ref="P51:P52"/>
    <mergeCell ref="P53:P54"/>
    <mergeCell ref="P55:P56"/>
  </mergeCells>
  <printOptions horizontalCentered="1"/>
  <pageMargins left="0.31496062992125984" right="0.31496062992125984" top="0.35433070866141736" bottom="0.35433070866141736" header="0.31496062992125984" footer="0.31496062992125984"/>
  <pageSetup paperSize="3" scale="65" fitToHeight="0" orientation="landscape" r:id="rId1"/>
  <headerFooter>
    <oddFooter xml:space="preserve">&amp;L&amp;D&amp;CDIRECCIÓN DE OBRAS PÚBLICAS &amp;R&amp;P   
</oddFooter>
  </headerFooter>
  <rowBreaks count="2" manualBreakCount="2">
    <brk id="29" max="22" man="1"/>
    <brk id="54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</vt:lpstr>
      <vt:lpstr>JULIO!Área_de_impresión</vt:lpstr>
      <vt:lpstr>JULIO!Títulos_a_imprimir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PROYEC066</dc:creator>
  <cp:lastModifiedBy>PROYEC066</cp:lastModifiedBy>
  <dcterms:created xsi:type="dcterms:W3CDTF">2023-08-08T19:19:18Z</dcterms:created>
  <dcterms:modified xsi:type="dcterms:W3CDTF">2023-08-09T17:58:49Z</dcterms:modified>
</cp:coreProperties>
</file>